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4】公私幼親職教育本土語言計畫\○沉浸式族語(原民會計畫)\111學年9\4函文學校掣據\給園所資料\第2期\"/>
    </mc:Choice>
  </mc:AlternateContent>
  <xr:revisionPtr revIDLastSave="0" documentId="13_ncr:1_{8398CC42-7A45-4277-9139-D3B1706F2BB2}" xr6:coauthVersionLast="36" xr6:coauthVersionMax="36" xr10:uidLastSave="{00000000-0000-0000-0000-000000000000}"/>
  <bookViews>
    <workbookView xWindow="120" yWindow="15" windowWidth="18960" windowHeight="11325" activeTab="1" xr2:uid="{00000000-000D-0000-FFFF-FFFF00000000}"/>
  </bookViews>
  <sheets>
    <sheet name="Table 1" sheetId="1" r:id="rId1"/>
    <sheet name="第2期" sheetId="2" r:id="rId2"/>
  </sheets>
  <calcPr calcId="191029"/>
</workbook>
</file>

<file path=xl/calcChain.xml><?xml version="1.0" encoding="utf-8"?>
<calcChain xmlns="http://schemas.openxmlformats.org/spreadsheetml/2006/main">
  <c r="AB10" i="2" l="1"/>
  <c r="AB9" i="2"/>
  <c r="AB8" i="2"/>
  <c r="AB7" i="2"/>
  <c r="AC8" i="2" l="1"/>
  <c r="AC9" i="2"/>
  <c r="AC10" i="2"/>
  <c r="AC7" i="2"/>
  <c r="Z11" i="2" l="1"/>
  <c r="AA5" i="2"/>
  <c r="AA6" i="2"/>
  <c r="AA7" i="2"/>
  <c r="AA8" i="2"/>
  <c r="AA9" i="2"/>
  <c r="AA10" i="2"/>
  <c r="AA11" i="2"/>
  <c r="AA4" i="2"/>
  <c r="Y11" i="2"/>
  <c r="Y10" i="2"/>
  <c r="Y9" i="2"/>
  <c r="Y8" i="2"/>
  <c r="Y7" i="2"/>
  <c r="Y6" i="2"/>
  <c r="Y5" i="2"/>
  <c r="Y4" i="2"/>
  <c r="Y5" i="1" l="1"/>
  <c r="Y6" i="1"/>
  <c r="Y7" i="1"/>
  <c r="Y8" i="1"/>
  <c r="Y9" i="1"/>
  <c r="Y10" i="1"/>
  <c r="Y11" i="1"/>
  <c r="Y4" i="1"/>
</calcChain>
</file>

<file path=xl/sharedStrings.xml><?xml version="1.0" encoding="utf-8"?>
<sst xmlns="http://schemas.openxmlformats.org/spreadsheetml/2006/main" count="159" uniqueCount="56">
  <si>
    <r>
      <rPr>
        <sz val="12"/>
        <color rgb="FFFF0000"/>
        <rFont val="新細明體"/>
        <family val="1"/>
      </rPr>
      <t xml:space="preserve">花蓮縣 </t>
    </r>
    <r>
      <rPr>
        <sz val="12"/>
        <rFont val="Calibri"/>
        <family val="2"/>
      </rPr>
      <t xml:space="preserve">111 </t>
    </r>
    <r>
      <rPr>
        <sz val="12"/>
        <rFont val="新細明體"/>
        <family val="1"/>
      </rPr>
      <t>學年度沉浸式族語教學幼兒園</t>
    </r>
    <r>
      <rPr>
        <sz val="12"/>
        <rFont val="Calibri"/>
        <family val="2"/>
      </rPr>
      <t>(</t>
    </r>
    <r>
      <rPr>
        <sz val="12"/>
        <color rgb="FFFF0000"/>
        <rFont val="新細明體"/>
        <family val="1"/>
      </rPr>
      <t>具專任族語教保員</t>
    </r>
    <r>
      <rPr>
        <sz val="12"/>
        <rFont val="Calibri"/>
        <family val="2"/>
      </rPr>
      <t>)</t>
    </r>
    <r>
      <rPr>
        <sz val="12"/>
        <rFont val="新細明體"/>
        <family val="1"/>
      </rPr>
      <t>核定經費一覽表</t>
    </r>
  </si>
  <si>
    <r>
      <rPr>
        <sz val="10"/>
        <rFont val="新細明體"/>
        <family val="1"/>
      </rPr>
      <t>序號</t>
    </r>
  </si>
  <si>
    <r>
      <rPr>
        <sz val="10"/>
        <rFont val="新細明體"/>
        <family val="1"/>
      </rPr>
      <t>縣</t>
    </r>
    <r>
      <rPr>
        <sz val="10"/>
        <rFont val="Arial"/>
        <family val="2"/>
      </rPr>
      <t>(</t>
    </r>
    <r>
      <rPr>
        <sz val="10"/>
        <rFont val="新細明體"/>
        <family val="1"/>
      </rPr>
      <t>市</t>
    </r>
    <r>
      <rPr>
        <sz val="10"/>
        <rFont val="Arial"/>
        <family val="2"/>
      </rPr>
      <t>)</t>
    </r>
  </si>
  <si>
    <r>
      <rPr>
        <sz val="10"/>
        <rFont val="新細明體"/>
        <family val="1"/>
      </rPr>
      <t>機關學校</t>
    </r>
  </si>
  <si>
    <r>
      <rPr>
        <sz val="10"/>
        <rFont val="新細明體"/>
        <family val="1"/>
      </rPr>
      <t>班別</t>
    </r>
  </si>
  <si>
    <r>
      <rPr>
        <sz val="10"/>
        <rFont val="新細明體"/>
        <family val="1"/>
      </rPr>
      <t>申請</t>
    </r>
  </si>
  <si>
    <r>
      <rPr>
        <sz val="10"/>
        <rFont val="新細明體"/>
        <family val="1"/>
      </rPr>
      <t>核定</t>
    </r>
  </si>
  <si>
    <r>
      <rPr>
        <sz val="10"/>
        <rFont val="新細明體"/>
        <family val="1"/>
      </rPr>
      <t>運作費</t>
    </r>
  </si>
  <si>
    <r>
      <rPr>
        <sz val="10"/>
        <rFont val="新細明體"/>
        <family val="1"/>
      </rPr>
      <t>設備費</t>
    </r>
  </si>
  <si>
    <r>
      <rPr>
        <sz val="10"/>
        <rFont val="新細明體"/>
        <family val="1"/>
      </rPr>
      <t>族語教保員</t>
    </r>
  </si>
  <si>
    <r>
      <rPr>
        <sz val="10"/>
        <rFont val="新細明體"/>
        <family val="1"/>
      </rPr>
      <t>薪資</t>
    </r>
  </si>
  <si>
    <r>
      <rPr>
        <sz val="10"/>
        <rFont val="新細明體"/>
        <family val="1"/>
      </rPr>
      <t>地域加給</t>
    </r>
  </si>
  <si>
    <r>
      <rPr>
        <sz val="10"/>
        <rFont val="新細明體"/>
        <family val="1"/>
      </rPr>
      <t>教保補助費</t>
    </r>
  </si>
  <si>
    <r>
      <rPr>
        <sz val="10"/>
        <rFont val="新細明體"/>
        <family val="1"/>
      </rPr>
      <t>專業加給</t>
    </r>
  </si>
  <si>
    <r>
      <rPr>
        <sz val="10"/>
        <rFont val="新細明體"/>
        <family val="1"/>
      </rPr>
      <t>族語教保員月薪</t>
    </r>
  </si>
  <si>
    <r>
      <rPr>
        <sz val="10"/>
        <rFont val="新細明體"/>
        <family val="1"/>
      </rPr>
      <t xml:space="preserve">勞健保
</t>
    </r>
    <r>
      <rPr>
        <sz val="10"/>
        <rFont val="Arial"/>
        <family val="2"/>
      </rPr>
      <t>+</t>
    </r>
    <r>
      <rPr>
        <sz val="10"/>
        <rFont val="新細明體"/>
        <family val="1"/>
      </rPr>
      <t>勞退</t>
    </r>
    <r>
      <rPr>
        <sz val="10"/>
        <rFont val="Arial"/>
        <family val="2"/>
      </rPr>
      <t xml:space="preserve">+
</t>
    </r>
    <r>
      <rPr>
        <sz val="10"/>
        <rFont val="新細明體"/>
        <family val="1"/>
      </rPr>
      <t>職災</t>
    </r>
  </si>
  <si>
    <r>
      <rPr>
        <sz val="10"/>
        <rFont val="新細明體"/>
        <family val="1"/>
      </rPr>
      <t>加班費</t>
    </r>
  </si>
  <si>
    <r>
      <rPr>
        <sz val="10"/>
        <rFont val="新細明體"/>
        <family val="1"/>
      </rPr>
      <t>每月人事費用</t>
    </r>
  </si>
  <si>
    <r>
      <rPr>
        <sz val="10"/>
        <rFont val="新細明體"/>
        <family val="1"/>
      </rPr>
      <t>年終獎金</t>
    </r>
  </si>
  <si>
    <r>
      <rPr>
        <sz val="10"/>
        <rFont val="新細明體"/>
        <family val="1"/>
      </rPr>
      <t>協同教保協助教學費</t>
    </r>
  </si>
  <si>
    <r>
      <rPr>
        <sz val="10"/>
        <rFont val="新細明體"/>
        <family val="1"/>
      </rPr>
      <t>協同人員專業加給</t>
    </r>
  </si>
  <si>
    <r>
      <rPr>
        <sz val="10"/>
        <rFont val="新細明體"/>
        <family val="1"/>
      </rPr>
      <t>行政管理及業務費</t>
    </r>
  </si>
  <si>
    <r>
      <rPr>
        <sz val="10"/>
        <rFont val="新細明體"/>
        <family val="1"/>
      </rPr>
      <t xml:space="preserve">第 </t>
    </r>
    <r>
      <rPr>
        <sz val="10"/>
        <rFont val="Arial"/>
        <family val="2"/>
      </rPr>
      <t xml:space="preserve">1 </t>
    </r>
    <r>
      <rPr>
        <sz val="10"/>
        <rFont val="新細明體"/>
        <family val="1"/>
      </rPr>
      <t>學期社區親子共學</t>
    </r>
  </si>
  <si>
    <r>
      <rPr>
        <sz val="10"/>
        <rFont val="新細明體"/>
        <family val="1"/>
      </rPr>
      <t xml:space="preserve">第 </t>
    </r>
    <r>
      <rPr>
        <sz val="10"/>
        <rFont val="Arial"/>
        <family val="2"/>
      </rPr>
      <t xml:space="preserve">2 </t>
    </r>
    <r>
      <rPr>
        <sz val="10"/>
        <rFont val="新細明體"/>
        <family val="1"/>
      </rPr>
      <t>學期社區親子共學</t>
    </r>
  </si>
  <si>
    <r>
      <rPr>
        <sz val="10"/>
        <rFont val="新細明體"/>
        <family val="1"/>
      </rPr>
      <t xml:space="preserve">第 </t>
    </r>
    <r>
      <rPr>
        <sz val="10"/>
        <rFont val="Arial"/>
        <family val="2"/>
      </rPr>
      <t xml:space="preserve">1 </t>
    </r>
    <r>
      <rPr>
        <sz val="10"/>
        <rFont val="新細明體"/>
        <family val="1"/>
      </rPr>
      <t>學期老幼共學</t>
    </r>
  </si>
  <si>
    <r>
      <rPr>
        <sz val="10"/>
        <rFont val="新細明體"/>
        <family val="1"/>
      </rPr>
      <t xml:space="preserve">第 </t>
    </r>
    <r>
      <rPr>
        <sz val="10"/>
        <rFont val="Arial"/>
        <family val="2"/>
      </rPr>
      <t xml:space="preserve">2 </t>
    </r>
    <r>
      <rPr>
        <sz val="10"/>
        <rFont val="新細明體"/>
        <family val="1"/>
      </rPr>
      <t>學期老幼共學</t>
    </r>
  </si>
  <si>
    <r>
      <rPr>
        <sz val="10"/>
        <rFont val="新細明體"/>
        <family val="1"/>
      </rPr>
      <t>花蓮縣</t>
    </r>
  </si>
  <si>
    <r>
      <rPr>
        <sz val="10"/>
        <rFont val="新細明體"/>
        <family val="1"/>
      </rPr>
      <t>光復鄉公所</t>
    </r>
  </si>
  <si>
    <r>
      <rPr>
        <sz val="10"/>
        <rFont val="新細明體"/>
        <family val="1"/>
      </rPr>
      <t>光復鄉立幼兒園</t>
    </r>
  </si>
  <si>
    <r>
      <rPr>
        <sz val="10"/>
        <rFont val="新細明體"/>
        <family val="1"/>
      </rPr>
      <t>高妏玲</t>
    </r>
  </si>
  <si>
    <r>
      <rPr>
        <sz val="10"/>
        <rFont val="Times New Roman"/>
        <family val="1"/>
      </rPr>
      <t>-</t>
    </r>
  </si>
  <si>
    <r>
      <rPr>
        <sz val="10"/>
        <rFont val="新細明體"/>
        <family val="1"/>
      </rPr>
      <t>秀林鄉公所</t>
    </r>
  </si>
  <si>
    <r>
      <rPr>
        <sz val="10"/>
        <rFont val="新細明體"/>
        <family val="1"/>
      </rPr>
      <t xml:space="preserve">秀林鄉立幼兒園和平分
</t>
    </r>
    <r>
      <rPr>
        <sz val="10"/>
        <rFont val="新細明體"/>
        <family val="1"/>
      </rPr>
      <t>班</t>
    </r>
  </si>
  <si>
    <r>
      <rPr>
        <sz val="10"/>
        <rFont val="新細明體"/>
        <family val="1"/>
      </rPr>
      <t>鄭意花</t>
    </r>
  </si>
  <si>
    <r>
      <rPr>
        <sz val="10"/>
        <rFont val="新細明體"/>
        <family val="1"/>
      </rPr>
      <t xml:space="preserve">秀林鄉立幼兒園富世分
</t>
    </r>
    <r>
      <rPr>
        <sz val="10"/>
        <rFont val="新細明體"/>
        <family val="1"/>
      </rPr>
      <t>班</t>
    </r>
  </si>
  <si>
    <r>
      <rPr>
        <sz val="10"/>
        <rFont val="新細明體"/>
        <family val="1"/>
      </rPr>
      <t>邱瑩瑩</t>
    </r>
  </si>
  <si>
    <r>
      <rPr>
        <sz val="10"/>
        <rFont val="新細明體"/>
        <family val="1"/>
      </rPr>
      <t xml:space="preserve">萬榮鄉見晴國民小
</t>
    </r>
    <r>
      <rPr>
        <sz val="10"/>
        <rFont val="新細明體"/>
        <family val="1"/>
      </rPr>
      <t>學</t>
    </r>
  </si>
  <si>
    <r>
      <rPr>
        <sz val="10"/>
        <rFont val="新細明體"/>
        <family val="1"/>
      </rPr>
      <t xml:space="preserve">萬榮鄉見晴國民小學附
</t>
    </r>
    <r>
      <rPr>
        <sz val="10"/>
        <rFont val="新細明體"/>
        <family val="1"/>
      </rPr>
      <t>設幼兒園</t>
    </r>
  </si>
  <si>
    <r>
      <rPr>
        <sz val="10"/>
        <rFont val="新細明體"/>
        <family val="1"/>
      </rPr>
      <t>黃惠梅</t>
    </r>
  </si>
  <si>
    <r>
      <rPr>
        <sz val="10"/>
        <rFont val="新細明體"/>
        <family val="1"/>
      </rPr>
      <t xml:space="preserve">萬榮鄉明利國民小
</t>
    </r>
    <r>
      <rPr>
        <sz val="10"/>
        <rFont val="新細明體"/>
        <family val="1"/>
      </rPr>
      <t>學</t>
    </r>
  </si>
  <si>
    <r>
      <rPr>
        <sz val="10"/>
        <rFont val="新細明體"/>
        <family val="1"/>
      </rPr>
      <t xml:space="preserve">萬榮鄉明利國民小學附
</t>
    </r>
    <r>
      <rPr>
        <sz val="10"/>
        <rFont val="新細明體"/>
        <family val="1"/>
      </rPr>
      <t>設幼兒園</t>
    </r>
  </si>
  <si>
    <r>
      <rPr>
        <sz val="10"/>
        <rFont val="新細明體"/>
        <family val="1"/>
      </rPr>
      <t>楊川</t>
    </r>
  </si>
  <si>
    <r>
      <rPr>
        <sz val="10"/>
        <rFont val="新細明體"/>
        <family val="1"/>
      </rPr>
      <t xml:space="preserve">萬榮鄉紅葉國民小
</t>
    </r>
    <r>
      <rPr>
        <sz val="10"/>
        <rFont val="新細明體"/>
        <family val="1"/>
      </rPr>
      <t>學</t>
    </r>
  </si>
  <si>
    <r>
      <rPr>
        <sz val="10"/>
        <rFont val="新細明體"/>
        <family val="1"/>
      </rPr>
      <t xml:space="preserve">萬榮鄉紅葉國民小學附
</t>
    </r>
    <r>
      <rPr>
        <sz val="10"/>
        <rFont val="新細明體"/>
        <family val="1"/>
      </rPr>
      <t>設幼兒園</t>
    </r>
  </si>
  <si>
    <r>
      <rPr>
        <sz val="10"/>
        <rFont val="新細明體"/>
        <family val="1"/>
      </rPr>
      <t>吳幸璇</t>
    </r>
  </si>
  <si>
    <r>
      <rPr>
        <sz val="10"/>
        <rFont val="新細明體"/>
        <family val="1"/>
      </rPr>
      <t xml:space="preserve">豐濱鄉豐濱國民小
</t>
    </r>
    <r>
      <rPr>
        <sz val="10"/>
        <rFont val="新細明體"/>
        <family val="1"/>
      </rPr>
      <t>學</t>
    </r>
  </si>
  <si>
    <r>
      <rPr>
        <sz val="10"/>
        <rFont val="新細明體"/>
        <family val="1"/>
      </rPr>
      <t xml:space="preserve">豐濱鄉豐濱國民小學附
</t>
    </r>
    <r>
      <rPr>
        <sz val="10"/>
        <rFont val="新細明體"/>
        <family val="1"/>
      </rPr>
      <t>設幼兒園</t>
    </r>
  </si>
  <si>
    <r>
      <rPr>
        <sz val="10"/>
        <rFont val="新細明體"/>
        <family val="1"/>
      </rPr>
      <t>江婉婷</t>
    </r>
  </si>
  <si>
    <r>
      <rPr>
        <sz val="10"/>
        <rFont val="新細明體"/>
        <family val="1"/>
      </rPr>
      <t>總計</t>
    </r>
  </si>
  <si>
    <t>第1期掣據金額(50%)</t>
    <phoneticPr fontId="10" type="noConversion"/>
  </si>
  <si>
    <t>教保費
1-7月
調整差額</t>
    <phoneticPr fontId="10" type="noConversion"/>
  </si>
  <si>
    <t>第2期
經費
(50%)</t>
    <phoneticPr fontId="10" type="noConversion"/>
  </si>
  <si>
    <t>第2期
掣據金額</t>
    <phoneticPr fontId="10" type="noConversion"/>
  </si>
  <si>
    <t>第2期
申撥表金額
(財物)</t>
    <phoneticPr fontId="10" type="noConversion"/>
  </si>
  <si>
    <t>-</t>
    <phoneticPr fontId="10" type="noConversion"/>
  </si>
  <si>
    <t>財務採購合計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</si>
</sst>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0"/>
      <name val="新細明體"/>
      <family val="1"/>
      <charset val="136"/>
    </font>
    <font>
      <sz val="10"/>
      <color rgb="FF000000"/>
      <name val="Arial"/>
      <family val="2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rgb="FFFF0000"/>
      <name val="新細明體"/>
      <family val="1"/>
    </font>
    <font>
      <sz val="12"/>
      <name val="Calibri"/>
      <family val="2"/>
    </font>
    <font>
      <sz val="12"/>
      <name val="新細明體"/>
      <family val="1"/>
    </font>
    <font>
      <sz val="10"/>
      <name val="新細明體"/>
      <family val="1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新細明體"/>
      <family val="1"/>
    </font>
    <font>
      <b/>
      <sz val="10"/>
      <name val="新細明體"/>
      <family val="1"/>
      <charset val="136"/>
    </font>
    <font>
      <b/>
      <sz val="10"/>
      <color rgb="FF000000"/>
      <name val="Times New Roman"/>
      <family val="2"/>
    </font>
    <font>
      <b/>
      <sz val="10"/>
      <color rgb="FF000000"/>
      <name val="新細明體"/>
      <family val="2"/>
      <charset val="136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 indent="2"/>
    </xf>
    <xf numFmtId="3" fontId="3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shrinkToFit="1"/>
    </xf>
    <xf numFmtId="3" fontId="13" fillId="3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top" wrapText="1"/>
    </xf>
    <xf numFmtId="3" fontId="3" fillId="4" borderId="1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 indent="2"/>
    </xf>
    <xf numFmtId="0" fontId="1" fillId="3" borderId="3" xfId="0" applyFont="1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 vertical="center" wrapText="1" indent="37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right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/>
    </xf>
    <xf numFmtId="3" fontId="0" fillId="0" borderId="7" xfId="0" applyNumberForma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"/>
  <sheetViews>
    <sheetView workbookViewId="0">
      <selection activeCell="Y2" sqref="Y2:Y3"/>
    </sheetView>
  </sheetViews>
  <sheetFormatPr defaultRowHeight="12.75" x14ac:dyDescent="0.2"/>
  <cols>
    <col min="1" max="1" width="6.83203125" customWidth="1"/>
    <col min="2" max="3" width="10.5" customWidth="1"/>
    <col min="4" max="4" width="12.6640625" customWidth="1"/>
    <col min="5" max="5" width="14" customWidth="1"/>
    <col min="6" max="6" width="8" customWidth="1"/>
    <col min="7" max="7" width="6.83203125" customWidth="1"/>
    <col min="8" max="8" width="9.33203125" customWidth="1"/>
    <col min="9" max="9" width="5.83203125" customWidth="1"/>
    <col min="10" max="10" width="10.5" customWidth="1"/>
    <col min="11" max="11" width="8" customWidth="1"/>
    <col min="12" max="13" width="6.83203125" customWidth="1"/>
    <col min="14" max="14" width="8" customWidth="1"/>
    <col min="15" max="15" width="9.33203125" customWidth="1"/>
    <col min="16" max="17" width="8" customWidth="1"/>
    <col min="18" max="19" width="11.5" customWidth="1"/>
    <col min="20" max="20" width="6.83203125" customWidth="1"/>
    <col min="21" max="22" width="10.5" customWidth="1"/>
    <col min="23" max="23" width="11.5" customWidth="1"/>
    <col min="24" max="24" width="9.33203125" customWidth="1"/>
    <col min="25" max="25" width="12.1640625" customWidth="1"/>
  </cols>
  <sheetData>
    <row r="1" spans="1:25" ht="54.7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8" customHeight="1" x14ac:dyDescent="0.2">
      <c r="A2" s="29" t="s">
        <v>1</v>
      </c>
      <c r="B2" s="31" t="s">
        <v>2</v>
      </c>
      <c r="C2" s="29" t="s">
        <v>3</v>
      </c>
      <c r="D2" s="33" t="s">
        <v>4</v>
      </c>
      <c r="E2" s="35" t="s">
        <v>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33" t="s">
        <v>6</v>
      </c>
      <c r="W2" s="38" t="s">
        <v>7</v>
      </c>
      <c r="X2" s="38" t="s">
        <v>8</v>
      </c>
      <c r="Y2" s="26" t="s">
        <v>49</v>
      </c>
    </row>
    <row r="3" spans="1:25" ht="51.75" customHeight="1" x14ac:dyDescent="0.2">
      <c r="A3" s="30"/>
      <c r="B3" s="32"/>
      <c r="C3" s="30"/>
      <c r="D3" s="34"/>
      <c r="E3" s="1" t="s">
        <v>9</v>
      </c>
      <c r="F3" s="2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3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3" t="s">
        <v>22</v>
      </c>
      <c r="S3" s="3" t="s">
        <v>23</v>
      </c>
      <c r="T3" s="4" t="s">
        <v>24</v>
      </c>
      <c r="U3" s="4" t="s">
        <v>25</v>
      </c>
      <c r="V3" s="34"/>
      <c r="W3" s="39"/>
      <c r="X3" s="39"/>
      <c r="Y3" s="27"/>
    </row>
    <row r="4" spans="1:25" ht="35.1" customHeight="1" x14ac:dyDescent="0.2">
      <c r="A4" s="5">
        <v>1</v>
      </c>
      <c r="B4" s="6" t="s">
        <v>26</v>
      </c>
      <c r="C4" s="7" t="s">
        <v>27</v>
      </c>
      <c r="D4" s="7" t="s">
        <v>28</v>
      </c>
      <c r="E4" s="8" t="s">
        <v>29</v>
      </c>
      <c r="F4" s="9">
        <v>38667</v>
      </c>
      <c r="G4" s="10" t="s">
        <v>30</v>
      </c>
      <c r="H4" s="11">
        <v>900</v>
      </c>
      <c r="I4" s="10" t="s">
        <v>30</v>
      </c>
      <c r="J4" s="12">
        <v>39567</v>
      </c>
      <c r="K4" s="11">
        <v>7707</v>
      </c>
      <c r="L4" s="12">
        <v>2473</v>
      </c>
      <c r="M4" s="13">
        <v>49747</v>
      </c>
      <c r="N4" s="12">
        <v>59351</v>
      </c>
      <c r="O4" s="12">
        <v>2000</v>
      </c>
      <c r="P4" s="10" t="s">
        <v>30</v>
      </c>
      <c r="Q4" s="12">
        <v>14000</v>
      </c>
      <c r="R4" s="12">
        <v>25000</v>
      </c>
      <c r="S4" s="12">
        <v>25000</v>
      </c>
      <c r="T4" s="12">
        <v>70000</v>
      </c>
      <c r="U4" s="12">
        <v>70000</v>
      </c>
      <c r="V4" s="12">
        <v>1338000</v>
      </c>
      <c r="W4" s="12">
        <v>1038000</v>
      </c>
      <c r="X4" s="12">
        <v>300000</v>
      </c>
      <c r="Y4" s="17">
        <f>V4*0.5</f>
        <v>669000</v>
      </c>
    </row>
    <row r="5" spans="1:25" ht="39.950000000000003" customHeight="1" x14ac:dyDescent="0.2">
      <c r="A5" s="5">
        <v>2</v>
      </c>
      <c r="B5" s="6" t="s">
        <v>26</v>
      </c>
      <c r="C5" s="21" t="s">
        <v>31</v>
      </c>
      <c r="D5" s="14" t="s">
        <v>32</v>
      </c>
      <c r="E5" s="8" t="s">
        <v>33</v>
      </c>
      <c r="F5" s="9">
        <v>32240</v>
      </c>
      <c r="G5" s="12">
        <v>3090</v>
      </c>
      <c r="H5" s="11">
        <v>900</v>
      </c>
      <c r="I5" s="10" t="s">
        <v>30</v>
      </c>
      <c r="J5" s="12">
        <v>36230</v>
      </c>
      <c r="K5" s="11">
        <v>6977</v>
      </c>
      <c r="L5" s="12">
        <v>2264</v>
      </c>
      <c r="M5" s="13">
        <v>45471</v>
      </c>
      <c r="N5" s="12">
        <v>49710</v>
      </c>
      <c r="O5" s="12">
        <v>2000</v>
      </c>
      <c r="P5" s="12">
        <v>2000</v>
      </c>
      <c r="Q5" s="12">
        <v>14000</v>
      </c>
      <c r="R5" s="12">
        <v>25000</v>
      </c>
      <c r="S5" s="12">
        <v>25000</v>
      </c>
      <c r="T5" s="10" t="s">
        <v>30</v>
      </c>
      <c r="U5" s="10" t="s">
        <v>30</v>
      </c>
      <c r="V5" s="12">
        <v>1161000</v>
      </c>
      <c r="W5" s="12">
        <v>861000</v>
      </c>
      <c r="X5" s="12">
        <v>300000</v>
      </c>
      <c r="Y5" s="17">
        <f t="shared" ref="Y5:Y11" si="0">V5*0.5</f>
        <v>580500</v>
      </c>
    </row>
    <row r="6" spans="1:25" ht="39" customHeight="1" x14ac:dyDescent="0.2">
      <c r="A6" s="5">
        <v>3</v>
      </c>
      <c r="B6" s="6" t="s">
        <v>26</v>
      </c>
      <c r="C6" s="22"/>
      <c r="D6" s="14" t="s">
        <v>34</v>
      </c>
      <c r="E6" s="8" t="s">
        <v>35</v>
      </c>
      <c r="F6" s="9">
        <v>39738</v>
      </c>
      <c r="G6" s="12">
        <v>3090</v>
      </c>
      <c r="H6" s="11">
        <v>900</v>
      </c>
      <c r="I6" s="10" t="s">
        <v>30</v>
      </c>
      <c r="J6" s="12">
        <v>43728</v>
      </c>
      <c r="K6" s="11">
        <v>8439</v>
      </c>
      <c r="L6" s="12">
        <v>2733</v>
      </c>
      <c r="M6" s="13">
        <v>54900</v>
      </c>
      <c r="N6" s="12">
        <v>60957</v>
      </c>
      <c r="O6" s="12">
        <v>2000</v>
      </c>
      <c r="P6" s="12">
        <v>2000</v>
      </c>
      <c r="Q6" s="12">
        <v>14000</v>
      </c>
      <c r="R6" s="12">
        <v>25000</v>
      </c>
      <c r="S6" s="12">
        <v>25000</v>
      </c>
      <c r="T6" s="10" t="s">
        <v>30</v>
      </c>
      <c r="U6" s="10" t="s">
        <v>30</v>
      </c>
      <c r="V6" s="12">
        <v>1285000</v>
      </c>
      <c r="W6" s="12">
        <v>985000</v>
      </c>
      <c r="X6" s="12">
        <v>300000</v>
      </c>
      <c r="Y6" s="17">
        <f t="shared" si="0"/>
        <v>642500</v>
      </c>
    </row>
    <row r="7" spans="1:25" ht="39.950000000000003" customHeight="1" x14ac:dyDescent="0.2">
      <c r="A7" s="5">
        <v>4</v>
      </c>
      <c r="B7" s="6" t="s">
        <v>26</v>
      </c>
      <c r="C7" s="14" t="s">
        <v>36</v>
      </c>
      <c r="D7" s="14" t="s">
        <v>37</v>
      </c>
      <c r="E7" s="8" t="s">
        <v>38</v>
      </c>
      <c r="F7" s="9">
        <v>46166</v>
      </c>
      <c r="G7" s="12">
        <v>3090</v>
      </c>
      <c r="H7" s="11">
        <v>900</v>
      </c>
      <c r="I7" s="10" t="s">
        <v>30</v>
      </c>
      <c r="J7" s="12">
        <v>50156</v>
      </c>
      <c r="K7" s="11">
        <v>9248</v>
      </c>
      <c r="L7" s="12">
        <v>3135</v>
      </c>
      <c r="M7" s="13">
        <v>62539</v>
      </c>
      <c r="N7" s="12">
        <v>70599</v>
      </c>
      <c r="O7" s="12">
        <v>2000</v>
      </c>
      <c r="P7" s="10" t="s">
        <v>30</v>
      </c>
      <c r="Q7" s="12">
        <v>14000</v>
      </c>
      <c r="R7" s="12">
        <v>25000</v>
      </c>
      <c r="S7" s="12">
        <v>25000</v>
      </c>
      <c r="T7" s="10" t="s">
        <v>30</v>
      </c>
      <c r="U7" s="10" t="s">
        <v>30</v>
      </c>
      <c r="V7" s="12">
        <v>1063000</v>
      </c>
      <c r="W7" s="12">
        <v>1063000</v>
      </c>
      <c r="X7" s="10" t="s">
        <v>30</v>
      </c>
      <c r="Y7" s="17">
        <f t="shared" si="0"/>
        <v>531500</v>
      </c>
    </row>
    <row r="8" spans="1:25" ht="39" customHeight="1" x14ac:dyDescent="0.2">
      <c r="A8" s="5">
        <v>5</v>
      </c>
      <c r="B8" s="6" t="s">
        <v>26</v>
      </c>
      <c r="C8" s="14" t="s">
        <v>39</v>
      </c>
      <c r="D8" s="14" t="s">
        <v>40</v>
      </c>
      <c r="E8" s="15" t="s">
        <v>41</v>
      </c>
      <c r="F8" s="9">
        <v>42952</v>
      </c>
      <c r="G8" s="12">
        <v>3090</v>
      </c>
      <c r="H8" s="11">
        <v>900</v>
      </c>
      <c r="I8" s="12">
        <v>2000</v>
      </c>
      <c r="J8" s="12">
        <v>48942</v>
      </c>
      <c r="K8" s="11">
        <v>9315</v>
      </c>
      <c r="L8" s="12">
        <v>3059</v>
      </c>
      <c r="M8" s="13">
        <v>61316</v>
      </c>
      <c r="N8" s="12">
        <v>34389</v>
      </c>
      <c r="O8" s="12">
        <v>2000</v>
      </c>
      <c r="P8" s="10" t="s">
        <v>30</v>
      </c>
      <c r="Q8" s="12">
        <v>14000</v>
      </c>
      <c r="R8" s="10" t="s">
        <v>30</v>
      </c>
      <c r="S8" s="12">
        <v>25000</v>
      </c>
      <c r="T8" s="10" t="s">
        <v>30</v>
      </c>
      <c r="U8" s="12">
        <v>70000</v>
      </c>
      <c r="V8" s="12">
        <v>893000</v>
      </c>
      <c r="W8" s="12">
        <v>593000</v>
      </c>
      <c r="X8" s="12">
        <v>300000</v>
      </c>
      <c r="Y8" s="17">
        <f t="shared" si="0"/>
        <v>446500</v>
      </c>
    </row>
    <row r="9" spans="1:25" ht="39.950000000000003" customHeight="1" x14ac:dyDescent="0.2">
      <c r="A9" s="5">
        <v>6</v>
      </c>
      <c r="B9" s="6" t="s">
        <v>26</v>
      </c>
      <c r="C9" s="14" t="s">
        <v>42</v>
      </c>
      <c r="D9" s="14" t="s">
        <v>43</v>
      </c>
      <c r="E9" s="8" t="s">
        <v>44</v>
      </c>
      <c r="F9" s="9">
        <v>39738</v>
      </c>
      <c r="G9" s="12">
        <v>3090</v>
      </c>
      <c r="H9" s="11">
        <v>900</v>
      </c>
      <c r="I9" s="10" t="s">
        <v>30</v>
      </c>
      <c r="J9" s="12">
        <v>43728</v>
      </c>
      <c r="K9" s="11">
        <v>8594</v>
      </c>
      <c r="L9" s="12">
        <v>2733</v>
      </c>
      <c r="M9" s="13">
        <v>55055</v>
      </c>
      <c r="N9" s="12">
        <v>60957</v>
      </c>
      <c r="O9" s="12">
        <v>2000</v>
      </c>
      <c r="P9" s="12">
        <v>2000</v>
      </c>
      <c r="Q9" s="12">
        <v>14000</v>
      </c>
      <c r="R9" s="12">
        <v>25000</v>
      </c>
      <c r="S9" s="12">
        <v>25000</v>
      </c>
      <c r="T9" s="10" t="s">
        <v>30</v>
      </c>
      <c r="U9" s="10" t="s">
        <v>30</v>
      </c>
      <c r="V9" s="12">
        <v>987000</v>
      </c>
      <c r="W9" s="12">
        <v>987000</v>
      </c>
      <c r="X9" s="10" t="s">
        <v>30</v>
      </c>
      <c r="Y9" s="17">
        <f t="shared" si="0"/>
        <v>493500</v>
      </c>
    </row>
    <row r="10" spans="1:25" ht="39" customHeight="1" x14ac:dyDescent="0.2">
      <c r="A10" s="5">
        <v>7</v>
      </c>
      <c r="B10" s="6" t="s">
        <v>26</v>
      </c>
      <c r="C10" s="14" t="s">
        <v>45</v>
      </c>
      <c r="D10" s="14" t="s">
        <v>46</v>
      </c>
      <c r="E10" s="8" t="s">
        <v>47</v>
      </c>
      <c r="F10" s="9">
        <v>42952</v>
      </c>
      <c r="G10" s="12">
        <v>3090</v>
      </c>
      <c r="H10" s="11">
        <v>900</v>
      </c>
      <c r="I10" s="12">
        <v>2000</v>
      </c>
      <c r="J10" s="12">
        <v>48942</v>
      </c>
      <c r="K10" s="11">
        <v>9069</v>
      </c>
      <c r="L10" s="12">
        <v>3059</v>
      </c>
      <c r="M10" s="13">
        <v>61070</v>
      </c>
      <c r="N10" s="12">
        <v>68778</v>
      </c>
      <c r="O10" s="12">
        <v>2000</v>
      </c>
      <c r="P10" s="16"/>
      <c r="Q10" s="12">
        <v>14000</v>
      </c>
      <c r="R10" s="12">
        <v>25000</v>
      </c>
      <c r="S10" s="12">
        <v>25000</v>
      </c>
      <c r="T10" s="12">
        <v>70000</v>
      </c>
      <c r="U10" s="12">
        <v>70000</v>
      </c>
      <c r="V10" s="12">
        <v>1483000</v>
      </c>
      <c r="W10" s="12">
        <v>1183000</v>
      </c>
      <c r="X10" s="12">
        <v>300000</v>
      </c>
      <c r="Y10" s="17">
        <f t="shared" si="0"/>
        <v>741500</v>
      </c>
    </row>
    <row r="11" spans="1:25" ht="36.6" customHeight="1" x14ac:dyDescent="0.2">
      <c r="A11" s="23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  <c r="V11" s="12">
        <v>8210000</v>
      </c>
      <c r="W11" s="12">
        <v>6710000</v>
      </c>
      <c r="X11" s="12">
        <v>1500000</v>
      </c>
      <c r="Y11" s="17">
        <f t="shared" si="0"/>
        <v>4105000</v>
      </c>
    </row>
  </sheetData>
  <mergeCells count="12">
    <mergeCell ref="C5:C6"/>
    <mergeCell ref="A11:U11"/>
    <mergeCell ref="Y2:Y3"/>
    <mergeCell ref="A1:Y1"/>
    <mergeCell ref="A2:A3"/>
    <mergeCell ref="B2:B3"/>
    <mergeCell ref="C2:C3"/>
    <mergeCell ref="D2:D3"/>
    <mergeCell ref="E2:U2"/>
    <mergeCell ref="V2:V3"/>
    <mergeCell ref="W2:W3"/>
    <mergeCell ref="X2:X3"/>
  </mergeCells>
  <phoneticPr fontId="10" type="noConversion"/>
  <pageMargins left="0.45" right="0.26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0B04-A783-48AD-9FDC-4A43B65A2889}">
  <sheetPr>
    <pageSetUpPr fitToPage="1"/>
  </sheetPr>
  <dimension ref="A1:AC11"/>
  <sheetViews>
    <sheetView tabSelected="1" workbookViewId="0">
      <selection activeCell="AE8" sqref="AE8"/>
    </sheetView>
  </sheetViews>
  <sheetFormatPr defaultRowHeight="12.75" x14ac:dyDescent="0.2"/>
  <cols>
    <col min="1" max="1" width="6.83203125" customWidth="1"/>
    <col min="2" max="3" width="10.5" customWidth="1"/>
    <col min="4" max="4" width="12.6640625" customWidth="1"/>
    <col min="5" max="5" width="14" customWidth="1"/>
    <col min="6" max="6" width="8" customWidth="1"/>
    <col min="7" max="7" width="6.83203125" customWidth="1"/>
    <col min="8" max="8" width="9.33203125" customWidth="1"/>
    <col min="9" max="9" width="5.83203125" customWidth="1"/>
    <col min="10" max="10" width="10.5" customWidth="1"/>
    <col min="11" max="11" width="8" customWidth="1"/>
    <col min="12" max="13" width="6.83203125" customWidth="1"/>
    <col min="14" max="14" width="8" customWidth="1"/>
    <col min="15" max="15" width="9.33203125" customWidth="1"/>
    <col min="16" max="17" width="8" customWidth="1"/>
    <col min="18" max="19" width="11.5" customWidth="1"/>
    <col min="20" max="20" width="10.33203125" customWidth="1"/>
    <col min="21" max="21" width="10.5" customWidth="1"/>
    <col min="22" max="24" width="8.83203125" customWidth="1"/>
    <col min="25" max="26" width="9.83203125" customWidth="1"/>
    <col min="27" max="27" width="11.33203125" bestFit="1" customWidth="1"/>
    <col min="28" max="28" width="9.83203125" customWidth="1"/>
    <col min="29" max="29" width="10.6640625" customWidth="1"/>
  </cols>
  <sheetData>
    <row r="1" spans="1:29" ht="54.7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9" ht="18" customHeight="1" x14ac:dyDescent="0.2">
      <c r="A2" s="29" t="s">
        <v>1</v>
      </c>
      <c r="B2" s="31" t="s">
        <v>2</v>
      </c>
      <c r="C2" s="29" t="s">
        <v>3</v>
      </c>
      <c r="D2" s="33" t="s">
        <v>4</v>
      </c>
      <c r="E2" s="35" t="s">
        <v>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44" t="s">
        <v>6</v>
      </c>
      <c r="W2" s="44" t="s">
        <v>7</v>
      </c>
      <c r="X2" s="44" t="s">
        <v>8</v>
      </c>
      <c r="Y2" s="42" t="s">
        <v>51</v>
      </c>
      <c r="Z2" s="42" t="s">
        <v>50</v>
      </c>
      <c r="AA2" s="40" t="s">
        <v>52</v>
      </c>
      <c r="AB2" s="46" t="s">
        <v>53</v>
      </c>
      <c r="AC2" s="49" t="s">
        <v>55</v>
      </c>
    </row>
    <row r="3" spans="1:29" ht="42.75" x14ac:dyDescent="0.2">
      <c r="A3" s="30"/>
      <c r="B3" s="32"/>
      <c r="C3" s="30"/>
      <c r="D3" s="34"/>
      <c r="E3" s="1" t="s">
        <v>9</v>
      </c>
      <c r="F3" s="2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3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3" t="s">
        <v>22</v>
      </c>
      <c r="S3" s="3" t="s">
        <v>23</v>
      </c>
      <c r="T3" s="3" t="s">
        <v>24</v>
      </c>
      <c r="U3" s="3" t="s">
        <v>25</v>
      </c>
      <c r="V3" s="45"/>
      <c r="W3" s="45"/>
      <c r="X3" s="45"/>
      <c r="Y3" s="43"/>
      <c r="Z3" s="43"/>
      <c r="AA3" s="41"/>
      <c r="AB3" s="47"/>
      <c r="AC3" s="50"/>
    </row>
    <row r="4" spans="1:29" ht="35.1" customHeight="1" x14ac:dyDescent="0.2">
      <c r="A4" s="5">
        <v>1</v>
      </c>
      <c r="B4" s="6" t="s">
        <v>26</v>
      </c>
      <c r="C4" s="7" t="s">
        <v>27</v>
      </c>
      <c r="D4" s="7" t="s">
        <v>28</v>
      </c>
      <c r="E4" s="8" t="s">
        <v>29</v>
      </c>
      <c r="F4" s="9">
        <v>38667</v>
      </c>
      <c r="G4" s="10" t="s">
        <v>30</v>
      </c>
      <c r="H4" s="11">
        <v>900</v>
      </c>
      <c r="I4" s="10" t="s">
        <v>30</v>
      </c>
      <c r="J4" s="12">
        <v>39567</v>
      </c>
      <c r="K4" s="11">
        <v>7707</v>
      </c>
      <c r="L4" s="12">
        <v>2473</v>
      </c>
      <c r="M4" s="13">
        <v>49747</v>
      </c>
      <c r="N4" s="12">
        <v>59351</v>
      </c>
      <c r="O4" s="12">
        <v>2000</v>
      </c>
      <c r="P4" s="10" t="s">
        <v>30</v>
      </c>
      <c r="Q4" s="12">
        <v>14000</v>
      </c>
      <c r="R4" s="12">
        <v>25000</v>
      </c>
      <c r="S4" s="12">
        <v>25000</v>
      </c>
      <c r="T4" s="12">
        <v>70000</v>
      </c>
      <c r="U4" s="12">
        <v>70000</v>
      </c>
      <c r="V4" s="12">
        <v>1338000</v>
      </c>
      <c r="W4" s="12">
        <v>1038000</v>
      </c>
      <c r="X4" s="12">
        <v>300000</v>
      </c>
      <c r="Y4" s="20">
        <f>V4*0.5</f>
        <v>669000</v>
      </c>
      <c r="Z4" s="20">
        <v>7700</v>
      </c>
      <c r="AA4" s="18">
        <f>SUM(Y4:Z4)</f>
        <v>676700</v>
      </c>
      <c r="AB4" s="48" t="s">
        <v>54</v>
      </c>
      <c r="AC4" s="51"/>
    </row>
    <row r="5" spans="1:29" ht="39.950000000000003" customHeight="1" x14ac:dyDescent="0.2">
      <c r="A5" s="5">
        <v>2</v>
      </c>
      <c r="B5" s="6" t="s">
        <v>26</v>
      </c>
      <c r="C5" s="21" t="s">
        <v>31</v>
      </c>
      <c r="D5" s="14" t="s">
        <v>32</v>
      </c>
      <c r="E5" s="8" t="s">
        <v>33</v>
      </c>
      <c r="F5" s="9">
        <v>32240</v>
      </c>
      <c r="G5" s="12">
        <v>3090</v>
      </c>
      <c r="H5" s="11">
        <v>900</v>
      </c>
      <c r="I5" s="10" t="s">
        <v>30</v>
      </c>
      <c r="J5" s="12">
        <v>36230</v>
      </c>
      <c r="K5" s="11">
        <v>6977</v>
      </c>
      <c r="L5" s="12">
        <v>2264</v>
      </c>
      <c r="M5" s="13">
        <v>45471</v>
      </c>
      <c r="N5" s="12">
        <v>49710</v>
      </c>
      <c r="O5" s="12">
        <v>2000</v>
      </c>
      <c r="P5" s="12">
        <v>2000</v>
      </c>
      <c r="Q5" s="12">
        <v>14000</v>
      </c>
      <c r="R5" s="12">
        <v>25000</v>
      </c>
      <c r="S5" s="12">
        <v>25000</v>
      </c>
      <c r="T5" s="10" t="s">
        <v>30</v>
      </c>
      <c r="U5" s="10" t="s">
        <v>30</v>
      </c>
      <c r="V5" s="12">
        <v>1161000</v>
      </c>
      <c r="W5" s="12">
        <v>861000</v>
      </c>
      <c r="X5" s="12">
        <v>300000</v>
      </c>
      <c r="Y5" s="20">
        <f t="shared" ref="Y5:Y11" si="0">V5*0.5</f>
        <v>580500</v>
      </c>
      <c r="Z5" s="20">
        <v>7700</v>
      </c>
      <c r="AA5" s="18">
        <f t="shared" ref="AA5:AA11" si="1">SUM(Y5:Z5)</f>
        <v>588200</v>
      </c>
      <c r="AB5" s="48" t="s">
        <v>54</v>
      </c>
      <c r="AC5" s="51"/>
    </row>
    <row r="6" spans="1:29" ht="39" customHeight="1" x14ac:dyDescent="0.2">
      <c r="A6" s="5">
        <v>3</v>
      </c>
      <c r="B6" s="6" t="s">
        <v>26</v>
      </c>
      <c r="C6" s="22"/>
      <c r="D6" s="14" t="s">
        <v>34</v>
      </c>
      <c r="E6" s="8" t="s">
        <v>35</v>
      </c>
      <c r="F6" s="9">
        <v>39738</v>
      </c>
      <c r="G6" s="12">
        <v>3090</v>
      </c>
      <c r="H6" s="11">
        <v>900</v>
      </c>
      <c r="I6" s="10" t="s">
        <v>30</v>
      </c>
      <c r="J6" s="12">
        <v>43728</v>
      </c>
      <c r="K6" s="11">
        <v>8439</v>
      </c>
      <c r="L6" s="12">
        <v>2733</v>
      </c>
      <c r="M6" s="13">
        <v>54900</v>
      </c>
      <c r="N6" s="12">
        <v>60957</v>
      </c>
      <c r="O6" s="12">
        <v>2000</v>
      </c>
      <c r="P6" s="12">
        <v>2000</v>
      </c>
      <c r="Q6" s="12">
        <v>14000</v>
      </c>
      <c r="R6" s="12">
        <v>25000</v>
      </c>
      <c r="S6" s="12">
        <v>25000</v>
      </c>
      <c r="T6" s="10" t="s">
        <v>30</v>
      </c>
      <c r="U6" s="10" t="s">
        <v>30</v>
      </c>
      <c r="V6" s="12">
        <v>1285000</v>
      </c>
      <c r="W6" s="12">
        <v>985000</v>
      </c>
      <c r="X6" s="12">
        <v>300000</v>
      </c>
      <c r="Y6" s="20">
        <f t="shared" si="0"/>
        <v>642500</v>
      </c>
      <c r="Z6" s="20">
        <v>7700</v>
      </c>
      <c r="AA6" s="18">
        <f t="shared" si="1"/>
        <v>650200</v>
      </c>
      <c r="AB6" s="48" t="s">
        <v>54</v>
      </c>
      <c r="AC6" s="51"/>
    </row>
    <row r="7" spans="1:29" ht="39.950000000000003" customHeight="1" x14ac:dyDescent="0.2">
      <c r="A7" s="5">
        <v>4</v>
      </c>
      <c r="B7" s="6" t="s">
        <v>26</v>
      </c>
      <c r="C7" s="14" t="s">
        <v>36</v>
      </c>
      <c r="D7" s="14" t="s">
        <v>37</v>
      </c>
      <c r="E7" s="8" t="s">
        <v>38</v>
      </c>
      <c r="F7" s="9">
        <v>46166</v>
      </c>
      <c r="G7" s="12">
        <v>3090</v>
      </c>
      <c r="H7" s="11">
        <v>900</v>
      </c>
      <c r="I7" s="10" t="s">
        <v>30</v>
      </c>
      <c r="J7" s="12">
        <v>50156</v>
      </c>
      <c r="K7" s="11">
        <v>9248</v>
      </c>
      <c r="L7" s="12">
        <v>3135</v>
      </c>
      <c r="M7" s="13">
        <v>62539</v>
      </c>
      <c r="N7" s="12">
        <v>70599</v>
      </c>
      <c r="O7" s="12">
        <v>2000</v>
      </c>
      <c r="P7" s="10" t="s">
        <v>30</v>
      </c>
      <c r="Q7" s="12">
        <v>14000</v>
      </c>
      <c r="R7" s="12">
        <v>25000</v>
      </c>
      <c r="S7" s="12">
        <v>25000</v>
      </c>
      <c r="T7" s="10" t="s">
        <v>30</v>
      </c>
      <c r="U7" s="10" t="s">
        <v>30</v>
      </c>
      <c r="V7" s="12">
        <v>1063000</v>
      </c>
      <c r="W7" s="12">
        <v>1063000</v>
      </c>
      <c r="X7" s="10" t="s">
        <v>30</v>
      </c>
      <c r="Y7" s="20">
        <f t="shared" si="0"/>
        <v>531500</v>
      </c>
      <c r="Z7" s="20">
        <v>7700</v>
      </c>
      <c r="AA7" s="18">
        <f t="shared" si="1"/>
        <v>539200</v>
      </c>
      <c r="AB7" s="48">
        <f>AC7/2</f>
        <v>407583.5</v>
      </c>
      <c r="AC7" s="52">
        <f>V7-SUM(F7:P7)</f>
        <v>815167</v>
      </c>
    </row>
    <row r="8" spans="1:29" ht="39" customHeight="1" x14ac:dyDescent="0.2">
      <c r="A8" s="5">
        <v>5</v>
      </c>
      <c r="B8" s="6" t="s">
        <v>26</v>
      </c>
      <c r="C8" s="14" t="s">
        <v>39</v>
      </c>
      <c r="D8" s="14" t="s">
        <v>40</v>
      </c>
      <c r="E8" s="15" t="s">
        <v>41</v>
      </c>
      <c r="F8" s="9">
        <v>42952</v>
      </c>
      <c r="G8" s="12">
        <v>3090</v>
      </c>
      <c r="H8" s="11">
        <v>900</v>
      </c>
      <c r="I8" s="12">
        <v>2000</v>
      </c>
      <c r="J8" s="12">
        <v>48942</v>
      </c>
      <c r="K8" s="11">
        <v>9315</v>
      </c>
      <c r="L8" s="12">
        <v>3059</v>
      </c>
      <c r="M8" s="13">
        <v>61316</v>
      </c>
      <c r="N8" s="12">
        <v>34389</v>
      </c>
      <c r="O8" s="12">
        <v>2000</v>
      </c>
      <c r="P8" s="10" t="s">
        <v>30</v>
      </c>
      <c r="Q8" s="12">
        <v>14000</v>
      </c>
      <c r="R8" s="10" t="s">
        <v>30</v>
      </c>
      <c r="S8" s="12">
        <v>25000</v>
      </c>
      <c r="T8" s="10" t="s">
        <v>30</v>
      </c>
      <c r="U8" s="12">
        <v>70000</v>
      </c>
      <c r="V8" s="12">
        <v>893000</v>
      </c>
      <c r="W8" s="12">
        <v>593000</v>
      </c>
      <c r="X8" s="12">
        <v>300000</v>
      </c>
      <c r="Y8" s="20">
        <f t="shared" si="0"/>
        <v>446500</v>
      </c>
      <c r="Z8" s="20">
        <v>7700</v>
      </c>
      <c r="AA8" s="18">
        <f t="shared" si="1"/>
        <v>454200</v>
      </c>
      <c r="AB8" s="48">
        <f>AC8/2</f>
        <v>342518.5</v>
      </c>
      <c r="AC8" s="52">
        <f t="shared" ref="AC8:AC10" si="2">V8-SUM(F8:P8)</f>
        <v>685037</v>
      </c>
    </row>
    <row r="9" spans="1:29" ht="39.950000000000003" customHeight="1" x14ac:dyDescent="0.2">
      <c r="A9" s="5">
        <v>6</v>
      </c>
      <c r="B9" s="6" t="s">
        <v>26</v>
      </c>
      <c r="C9" s="14" t="s">
        <v>42</v>
      </c>
      <c r="D9" s="14" t="s">
        <v>43</v>
      </c>
      <c r="E9" s="8" t="s">
        <v>44</v>
      </c>
      <c r="F9" s="9">
        <v>39738</v>
      </c>
      <c r="G9" s="12">
        <v>3090</v>
      </c>
      <c r="H9" s="11">
        <v>900</v>
      </c>
      <c r="I9" s="10" t="s">
        <v>30</v>
      </c>
      <c r="J9" s="12">
        <v>43728</v>
      </c>
      <c r="K9" s="11">
        <v>8594</v>
      </c>
      <c r="L9" s="12">
        <v>2733</v>
      </c>
      <c r="M9" s="13">
        <v>55055</v>
      </c>
      <c r="N9" s="12">
        <v>60957</v>
      </c>
      <c r="O9" s="12">
        <v>2000</v>
      </c>
      <c r="P9" s="12">
        <v>2000</v>
      </c>
      <c r="Q9" s="12">
        <v>14000</v>
      </c>
      <c r="R9" s="12">
        <v>25000</v>
      </c>
      <c r="S9" s="12">
        <v>25000</v>
      </c>
      <c r="T9" s="10" t="s">
        <v>30</v>
      </c>
      <c r="U9" s="10" t="s">
        <v>30</v>
      </c>
      <c r="V9" s="12">
        <v>987000</v>
      </c>
      <c r="W9" s="12">
        <v>987000</v>
      </c>
      <c r="X9" s="10" t="s">
        <v>30</v>
      </c>
      <c r="Y9" s="20">
        <f t="shared" si="0"/>
        <v>493500</v>
      </c>
      <c r="Z9" s="20">
        <v>7700</v>
      </c>
      <c r="AA9" s="18">
        <f t="shared" si="1"/>
        <v>501200</v>
      </c>
      <c r="AB9" s="48">
        <f>AC9/2</f>
        <v>384102.5</v>
      </c>
      <c r="AC9" s="52">
        <f t="shared" si="2"/>
        <v>768205</v>
      </c>
    </row>
    <row r="10" spans="1:29" ht="39" customHeight="1" x14ac:dyDescent="0.2">
      <c r="A10" s="5">
        <v>7</v>
      </c>
      <c r="B10" s="6" t="s">
        <v>26</v>
      </c>
      <c r="C10" s="14" t="s">
        <v>45</v>
      </c>
      <c r="D10" s="14" t="s">
        <v>46</v>
      </c>
      <c r="E10" s="8" t="s">
        <v>47</v>
      </c>
      <c r="F10" s="9">
        <v>42952</v>
      </c>
      <c r="G10" s="12">
        <v>3090</v>
      </c>
      <c r="H10" s="11">
        <v>900</v>
      </c>
      <c r="I10" s="12">
        <v>2000</v>
      </c>
      <c r="J10" s="12">
        <v>48942</v>
      </c>
      <c r="K10" s="11">
        <v>9069</v>
      </c>
      <c r="L10" s="12">
        <v>3059</v>
      </c>
      <c r="M10" s="13">
        <v>61070</v>
      </c>
      <c r="N10" s="12">
        <v>68778</v>
      </c>
      <c r="O10" s="12">
        <v>2000</v>
      </c>
      <c r="P10" s="16"/>
      <c r="Q10" s="12">
        <v>14000</v>
      </c>
      <c r="R10" s="12">
        <v>25000</v>
      </c>
      <c r="S10" s="12">
        <v>25000</v>
      </c>
      <c r="T10" s="12">
        <v>70000</v>
      </c>
      <c r="U10" s="12">
        <v>70000</v>
      </c>
      <c r="V10" s="12">
        <v>1483000</v>
      </c>
      <c r="W10" s="12">
        <v>1183000</v>
      </c>
      <c r="X10" s="12">
        <v>300000</v>
      </c>
      <c r="Y10" s="20">
        <f t="shared" si="0"/>
        <v>741500</v>
      </c>
      <c r="Z10" s="20">
        <v>7700</v>
      </c>
      <c r="AA10" s="18">
        <f t="shared" si="1"/>
        <v>749200</v>
      </c>
      <c r="AB10" s="48">
        <f>AC10/2</f>
        <v>620570</v>
      </c>
      <c r="AC10" s="52">
        <f t="shared" si="2"/>
        <v>1241140</v>
      </c>
    </row>
    <row r="11" spans="1:29" ht="36.6" customHeight="1" x14ac:dyDescent="0.2">
      <c r="A11" s="23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  <c r="V11" s="12">
        <v>8210000</v>
      </c>
      <c r="W11" s="12">
        <v>6710000</v>
      </c>
      <c r="X11" s="12">
        <v>1500000</v>
      </c>
      <c r="Y11" s="20">
        <f t="shared" si="0"/>
        <v>4105000</v>
      </c>
      <c r="Z11" s="20">
        <f>SUM(Z4:Z10)</f>
        <v>53900</v>
      </c>
      <c r="AA11" s="18">
        <f t="shared" si="1"/>
        <v>4158900</v>
      </c>
      <c r="AB11" s="48"/>
      <c r="AC11" s="51"/>
    </row>
  </sheetData>
  <mergeCells count="16">
    <mergeCell ref="AC2:AC3"/>
    <mergeCell ref="A1:Y1"/>
    <mergeCell ref="A2:A3"/>
    <mergeCell ref="B2:B3"/>
    <mergeCell ref="C2:C3"/>
    <mergeCell ref="D2:D3"/>
    <mergeCell ref="E2:U2"/>
    <mergeCell ref="V2:V3"/>
    <mergeCell ref="W2:W3"/>
    <mergeCell ref="X2:X3"/>
    <mergeCell ref="Y2:Y3"/>
    <mergeCell ref="AB2:AB3"/>
    <mergeCell ref="C5:C6"/>
    <mergeCell ref="A11:U11"/>
    <mergeCell ref="Z2:Z3"/>
    <mergeCell ref="AA2:AA3"/>
  </mergeCells>
  <phoneticPr fontId="10" type="noConversion"/>
  <pageMargins left="0.45" right="0.26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第2期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黃銘廷</dc:creator>
  <cp:lastModifiedBy>陳怡安</cp:lastModifiedBy>
  <cp:lastPrinted>2023-03-23T02:01:46Z</cp:lastPrinted>
  <dcterms:created xsi:type="dcterms:W3CDTF">2022-09-26T10:13:44Z</dcterms:created>
  <dcterms:modified xsi:type="dcterms:W3CDTF">2023-04-18T01:49:33Z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2022-09-15T00:00:00Z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2022-09-26T00:00:00Z</vt:filetime>
  </property>
  <property fmtid="{D5CDD505-2E9C-101B-9397-08002B2CF9AE}" pid="5" name="Producer">
    <vt:lpwstr>Microsoft® Word 2019</vt:lpwstr>
  </property>
</Properties>
</file>