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72" windowWidth="15576" windowHeight="7608"/>
  </bookViews>
  <sheets>
    <sheet name="107教育行動區" sheetId="1" r:id="rId1"/>
  </sheets>
  <externalReferences>
    <externalReference r:id="rId2"/>
    <externalReference r:id="rId3"/>
  </externalReferences>
  <definedNames>
    <definedName name="_xlnm.Print_Area" localSheetId="0">'107教育行動區'!$A$1:$P$19</definedName>
    <definedName name="_xlnm.Print_Titles" localSheetId="0">'107教育行動區'!$1:$3</definedName>
    <definedName name="俸級" localSheetId="0">OFFSET([1]俸級表!$A$1,MATCH([1]俸額表!$O$56,[2]!職等,0)-1,1,,COUNTA(OFFSET([1]俸級表!$A$1,MATCH([1]俸額表!$O$56,[2]!職等,0)-1,,,256))-1)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24519"/>
</workbook>
</file>

<file path=xl/calcChain.xml><?xml version="1.0" encoding="utf-8"?>
<calcChain xmlns="http://schemas.openxmlformats.org/spreadsheetml/2006/main">
  <c r="K19" i="1"/>
  <c r="K5"/>
  <c r="K6"/>
  <c r="K7"/>
  <c r="K8"/>
  <c r="K9"/>
  <c r="K10"/>
  <c r="K11"/>
  <c r="K12"/>
  <c r="K13"/>
  <c r="K14"/>
  <c r="K15"/>
  <c r="K16"/>
  <c r="K17"/>
  <c r="K18"/>
  <c r="K4"/>
  <c r="I19"/>
  <c r="C5"/>
  <c r="C6"/>
  <c r="C12"/>
  <c r="C13"/>
  <c r="C14"/>
  <c r="C15"/>
  <c r="H19"/>
  <c r="L19"/>
  <c r="G7" l="1"/>
  <c r="C7" s="1"/>
  <c r="G8"/>
  <c r="C8" s="1"/>
  <c r="G9"/>
  <c r="C9" s="1"/>
  <c r="G10"/>
  <c r="C10" s="1"/>
  <c r="G11"/>
  <c r="C11" s="1"/>
  <c r="G16"/>
  <c r="C16" s="1"/>
  <c r="G17"/>
  <c r="C17" s="1"/>
  <c r="G18"/>
  <c r="C18" s="1"/>
  <c r="E19"/>
  <c r="D19"/>
  <c r="G4"/>
  <c r="C4" s="1"/>
  <c r="C19" l="1"/>
  <c r="G19"/>
</calcChain>
</file>

<file path=xl/sharedStrings.xml><?xml version="1.0" encoding="utf-8"?>
<sst xmlns="http://schemas.openxmlformats.org/spreadsheetml/2006/main" count="36" uniqueCount="34">
  <si>
    <t>計畫名稱：</t>
    <phoneticPr fontId="4" type="noConversion"/>
  </si>
  <si>
    <t>預算科目：</t>
    <phoneticPr fontId="4" type="noConversion"/>
  </si>
  <si>
    <t>編號</t>
    <phoneticPr fontId="4" type="noConversion"/>
  </si>
  <si>
    <t>學校名稱</t>
    <phoneticPr fontId="4" type="noConversion"/>
  </si>
  <si>
    <t>撥款
簽核</t>
    <phoneticPr fontId="11" type="noConversion"/>
  </si>
  <si>
    <t>實支數
(結報金額)</t>
    <phoneticPr fontId="11" type="noConversion"/>
  </si>
  <si>
    <t>餘額
(結餘繳回)</t>
    <phoneticPr fontId="11" type="noConversion"/>
  </si>
  <si>
    <t>支票號</t>
    <phoneticPr fontId="4" type="noConversion"/>
  </si>
  <si>
    <t>結報簽核</t>
    <phoneticPr fontId="12" type="noConversion"/>
  </si>
  <si>
    <t>備註</t>
    <phoneticPr fontId="12" type="noConversion"/>
  </si>
  <si>
    <t>總　計</t>
    <phoneticPr fontId="4" type="noConversion"/>
  </si>
  <si>
    <t>107年度推動教育行動區試辦計畫撥款經費一覽表</t>
    <phoneticPr fontId="4" type="noConversion"/>
  </si>
  <si>
    <t>107核定經費</t>
    <phoneticPr fontId="11" type="noConversion"/>
  </si>
  <si>
    <t>第一期核定金額(80%)</t>
    <phoneticPr fontId="3" type="noConversion"/>
  </si>
  <si>
    <t>第二期核定金額(20%)</t>
    <phoneticPr fontId="3" type="noConversion"/>
  </si>
  <si>
    <t>玉里國中</t>
  </si>
  <si>
    <t>玉里國小</t>
  </si>
  <si>
    <t>中城國小</t>
  </si>
  <si>
    <t>源城國小</t>
  </si>
  <si>
    <t>大禹國小</t>
  </si>
  <si>
    <t>長良國小</t>
  </si>
  <si>
    <t>卓溪國小</t>
  </si>
  <si>
    <t>卓清國小</t>
  </si>
  <si>
    <t>卓樂國小</t>
  </si>
  <si>
    <t>瑞穗國中</t>
  </si>
  <si>
    <t>瑞穗國小</t>
  </si>
  <si>
    <t>瑞美國小</t>
  </si>
  <si>
    <t>舞鶴國小</t>
  </si>
  <si>
    <t>紅葉國小</t>
  </si>
  <si>
    <t>奇美國小</t>
  </si>
  <si>
    <t>教育部補助
(100%)</t>
    <phoneticPr fontId="3" type="noConversion"/>
  </si>
  <si>
    <t>107年度推動教育行動區試辦計畫07B026(CG7024)</t>
    <phoneticPr fontId="4" type="noConversion"/>
  </si>
  <si>
    <t>第二期款追加經費</t>
    <phoneticPr fontId="3" type="noConversion"/>
  </si>
  <si>
    <t>合計撥款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</si>
</sst>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#,##0_ ;[Red]\-#,##0\ "/>
    <numFmt numFmtId="177" formatCode="#,##0_ "/>
  </numFmts>
  <fonts count="42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新細明體"/>
      <family val="1"/>
      <charset val="136"/>
    </font>
    <font>
      <sz val="16"/>
      <color indexed="8"/>
      <name val="細明體"/>
      <family val="3"/>
      <charset val="136"/>
    </font>
    <font>
      <b/>
      <sz val="16"/>
      <color indexed="8"/>
      <name val="標楷體"/>
      <family val="4"/>
      <charset val="136"/>
    </font>
    <font>
      <b/>
      <sz val="16"/>
      <name val="Times New Roman"/>
      <family val="1"/>
    </font>
    <font>
      <b/>
      <sz val="12"/>
      <color indexed="55"/>
      <name val="Times New Roman"/>
      <family val="1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Helv"/>
      <family val="2"/>
    </font>
    <font>
      <sz val="10"/>
      <color indexed="8"/>
      <name val="細明體"/>
      <family val="3"/>
      <charset val="136"/>
    </font>
  </fonts>
  <fills count="3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6">
    <xf numFmtId="0" fontId="0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26" fillId="25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1" borderId="9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7" fillId="27" borderId="15" applyNumberFormat="0" applyFont="0" applyAlignment="0" applyProtection="0">
      <alignment vertical="center"/>
    </xf>
    <xf numFmtId="0" fontId="35" fillId="24" borderId="1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0" fillId="0" borderId="0"/>
  </cellStyleXfs>
  <cellXfs count="56">
    <xf numFmtId="0" fontId="0" fillId="0" borderId="0" xfId="0">
      <alignment vertical="center"/>
    </xf>
    <xf numFmtId="176" fontId="5" fillId="0" borderId="0" xfId="1" applyNumberFormat="1" applyFont="1" applyAlignment="1">
      <alignment horizontal="left" vertical="center"/>
    </xf>
    <xf numFmtId="0" fontId="5" fillId="0" borderId="0" xfId="1" applyFont="1" applyAlignment="1">
      <alignment vertical="center"/>
    </xf>
    <xf numFmtId="49" fontId="8" fillId="0" borderId="0" xfId="2" applyNumberFormat="1" applyFont="1" applyBorder="1" applyAlignment="1">
      <alignment vertical="center" wrapText="1"/>
    </xf>
    <xf numFmtId="49" fontId="8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177" fontId="9" fillId="2" borderId="2" xfId="4" applyNumberFormat="1" applyFont="1" applyFill="1" applyBorder="1" applyAlignment="1">
      <alignment vertical="center"/>
    </xf>
    <xf numFmtId="177" fontId="9" fillId="2" borderId="2" xfId="4" applyNumberFormat="1" applyFont="1" applyFill="1" applyBorder="1" applyAlignment="1">
      <alignment horizontal="center" vertical="center" wrapText="1"/>
    </xf>
    <xf numFmtId="0" fontId="10" fillId="2" borderId="3" xfId="5" applyFont="1" applyFill="1" applyBorder="1" applyAlignment="1">
      <alignment horizontal="distributed" vertical="center" wrapText="1" justifyLastLine="1"/>
    </xf>
    <xf numFmtId="0" fontId="10" fillId="2" borderId="4" xfId="5" applyFont="1" applyFill="1" applyBorder="1" applyAlignment="1">
      <alignment horizontal="distributed" vertical="center" wrapText="1" justifyLastLine="1"/>
    </xf>
    <xf numFmtId="0" fontId="1" fillId="2" borderId="4" xfId="5" applyFont="1" applyFill="1" applyBorder="1" applyAlignment="1">
      <alignment horizontal="distributed" vertical="center" wrapText="1" justifyLastLine="1"/>
    </xf>
    <xf numFmtId="0" fontId="1" fillId="2" borderId="3" xfId="5" applyFont="1" applyFill="1" applyBorder="1" applyAlignment="1">
      <alignment horizontal="distributed" vertical="center" wrapText="1" justifyLastLine="1"/>
    </xf>
    <xf numFmtId="0" fontId="1" fillId="2" borderId="5" xfId="4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left" vertical="top" wrapText="1"/>
    </xf>
    <xf numFmtId="0" fontId="13" fillId="0" borderId="0" xfId="4" applyFont="1"/>
    <xf numFmtId="177" fontId="15" fillId="3" borderId="6" xfId="4" applyNumberFormat="1" applyFont="1" applyFill="1" applyBorder="1" applyAlignment="1">
      <alignment horizontal="right"/>
    </xf>
    <xf numFmtId="177" fontId="15" fillId="0" borderId="6" xfId="4" applyNumberFormat="1" applyFont="1" applyFill="1" applyBorder="1" applyAlignment="1">
      <alignment horizontal="right"/>
    </xf>
    <xf numFmtId="177" fontId="14" fillId="3" borderId="6" xfId="4" applyNumberFormat="1" applyFont="1" applyFill="1" applyBorder="1" applyAlignment="1">
      <alignment horizontal="right"/>
    </xf>
    <xf numFmtId="0" fontId="17" fillId="0" borderId="0" xfId="4" applyFont="1"/>
    <xf numFmtId="0" fontId="17" fillId="0" borderId="6" xfId="4" applyFont="1" applyBorder="1"/>
    <xf numFmtId="177" fontId="18" fillId="3" borderId="6" xfId="4" applyNumberFormat="1" applyFont="1" applyFill="1" applyBorder="1" applyAlignment="1">
      <alignment horizontal="right"/>
    </xf>
    <xf numFmtId="177" fontId="20" fillId="2" borderId="6" xfId="4" applyNumberFormat="1" applyFont="1" applyFill="1" applyBorder="1" applyAlignment="1">
      <alignment horizontal="right" vertical="center"/>
    </xf>
    <xf numFmtId="177" fontId="20" fillId="2" borderId="7" xfId="4" applyNumberFormat="1" applyFont="1" applyFill="1" applyBorder="1" applyAlignment="1">
      <alignment horizontal="right" vertical="center"/>
    </xf>
    <xf numFmtId="177" fontId="20" fillId="5" borderId="6" xfId="4" applyNumberFormat="1" applyFont="1" applyFill="1" applyBorder="1" applyAlignment="1">
      <alignment horizontal="right" vertical="center"/>
    </xf>
    <xf numFmtId="177" fontId="21" fillId="5" borderId="6" xfId="4" applyNumberFormat="1" applyFont="1" applyFill="1" applyBorder="1" applyAlignment="1">
      <alignment horizontal="right" vertical="center" shrinkToFit="1"/>
    </xf>
    <xf numFmtId="177" fontId="20" fillId="5" borderId="7" xfId="4" applyNumberFormat="1" applyFont="1" applyFill="1" applyBorder="1" applyAlignment="1">
      <alignment horizontal="right" vertical="center"/>
    </xf>
    <xf numFmtId="177" fontId="20" fillId="0" borderId="0" xfId="4" applyNumberFormat="1" applyFont="1" applyBorder="1" applyAlignment="1">
      <alignment horizontal="right" vertical="center"/>
    </xf>
    <xf numFmtId="0" fontId="7" fillId="0" borderId="0" xfId="4"/>
    <xf numFmtId="0" fontId="7" fillId="0" borderId="0" xfId="4" applyAlignment="1"/>
    <xf numFmtId="0" fontId="1" fillId="28" borderId="4" xfId="5" applyFont="1" applyFill="1" applyBorder="1" applyAlignment="1">
      <alignment horizontal="distributed" vertical="center" wrapText="1" justifyLastLine="1"/>
    </xf>
    <xf numFmtId="0" fontId="1" fillId="28" borderId="3" xfId="5" applyFont="1" applyFill="1" applyBorder="1" applyAlignment="1">
      <alignment horizontal="distributed" vertical="center" wrapText="1" justifyLastLine="1"/>
    </xf>
    <xf numFmtId="177" fontId="15" fillId="28" borderId="6" xfId="4" applyNumberFormat="1" applyFont="1" applyFill="1" applyBorder="1" applyAlignment="1">
      <alignment horizontal="right"/>
    </xf>
    <xf numFmtId="177" fontId="14" fillId="28" borderId="6" xfId="4" applyNumberFormat="1" applyFont="1" applyFill="1" applyBorder="1" applyAlignment="1">
      <alignment horizontal="right"/>
    </xf>
    <xf numFmtId="177" fontId="16" fillId="28" borderId="7" xfId="4" applyNumberFormat="1" applyFont="1" applyFill="1" applyBorder="1" applyAlignment="1">
      <alignment horizontal="right"/>
    </xf>
    <xf numFmtId="177" fontId="41" fillId="28" borderId="6" xfId="4" applyNumberFormat="1" applyFont="1" applyFill="1" applyBorder="1" applyAlignment="1">
      <alignment horizontal="right" vertical="center" wrapText="1"/>
    </xf>
    <xf numFmtId="0" fontId="1" fillId="2" borderId="19" xfId="5" applyFont="1" applyFill="1" applyBorder="1" applyAlignment="1">
      <alignment horizontal="distributed" vertical="center" wrapText="1" justifyLastLine="1"/>
    </xf>
    <xf numFmtId="0" fontId="1" fillId="28" borderId="18" xfId="4" applyFont="1" applyFill="1" applyBorder="1" applyAlignment="1">
      <alignment horizontal="center" vertical="center" wrapText="1"/>
    </xf>
    <xf numFmtId="0" fontId="1" fillId="28" borderId="18" xfId="5" applyFont="1" applyFill="1" applyBorder="1" applyAlignment="1">
      <alignment horizontal="distributed" vertical="center" wrapText="1" justifyLastLine="1"/>
    </xf>
    <xf numFmtId="177" fontId="1" fillId="28" borderId="4" xfId="5" applyNumberFormat="1" applyFont="1" applyFill="1" applyBorder="1" applyAlignment="1">
      <alignment horizontal="distributed" vertical="center" wrapText="1" justifyLastLine="1"/>
    </xf>
    <xf numFmtId="0" fontId="10" fillId="29" borderId="4" xfId="5" applyFont="1" applyFill="1" applyBorder="1" applyAlignment="1">
      <alignment horizontal="distributed" vertical="center" wrapText="1" justifyLastLine="1"/>
    </xf>
    <xf numFmtId="177" fontId="6" fillId="28" borderId="2" xfId="4" applyNumberFormat="1" applyFont="1" applyFill="1" applyBorder="1" applyAlignment="1">
      <alignment vertical="center"/>
    </xf>
    <xf numFmtId="177" fontId="6" fillId="28" borderId="2" xfId="4" applyNumberFormat="1" applyFont="1" applyFill="1" applyBorder="1" applyAlignment="1">
      <alignment horizontal="center" vertical="center" wrapText="1"/>
    </xf>
    <xf numFmtId="177" fontId="15" fillId="30" borderId="6" xfId="4" applyNumberFormat="1" applyFont="1" applyFill="1" applyBorder="1" applyAlignment="1">
      <alignment horizontal="right"/>
    </xf>
    <xf numFmtId="177" fontId="8" fillId="29" borderId="2" xfId="4" applyNumberFormat="1" applyFont="1" applyFill="1" applyBorder="1" applyAlignment="1">
      <alignment horizontal="center" vertical="center" wrapText="1"/>
    </xf>
    <xf numFmtId="177" fontId="15" fillId="29" borderId="18" xfId="4" applyNumberFormat="1" applyFont="1" applyFill="1" applyBorder="1" applyAlignment="1">
      <alignment horizontal="right"/>
    </xf>
    <xf numFmtId="0" fontId="1" fillId="29" borderId="4" xfId="5" applyFont="1" applyFill="1" applyBorder="1" applyAlignment="1">
      <alignment horizontal="distributed" vertical="center" wrapText="1" justifyLastLine="1"/>
    </xf>
    <xf numFmtId="177" fontId="15" fillId="28" borderId="18" xfId="4" applyNumberFormat="1" applyFont="1" applyFill="1" applyBorder="1" applyAlignment="1">
      <alignment horizontal="right"/>
    </xf>
    <xf numFmtId="177" fontId="19" fillId="4" borderId="7" xfId="4" applyNumberFormat="1" applyFont="1" applyFill="1" applyBorder="1" applyAlignment="1">
      <alignment horizontal="center" vertical="center"/>
    </xf>
    <xf numFmtId="177" fontId="19" fillId="4" borderId="8" xfId="4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6" fontId="2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49" fontId="6" fillId="0" borderId="1" xfId="2" applyNumberFormat="1" applyFont="1" applyBorder="1" applyAlignment="1">
      <alignment vertical="center" wrapText="1"/>
    </xf>
    <xf numFmtId="0" fontId="6" fillId="0" borderId="1" xfId="3" applyFont="1" applyBorder="1" applyAlignment="1">
      <alignment vertical="center"/>
    </xf>
    <xf numFmtId="177" fontId="20" fillId="2" borderId="18" xfId="4" applyNumberFormat="1" applyFont="1" applyFill="1" applyBorder="1" applyAlignment="1">
      <alignment horizontal="right" vertical="center"/>
    </xf>
  </cellXfs>
  <cellStyles count="56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te" xfId="42"/>
    <cellStyle name="Output" xfId="43"/>
    <cellStyle name="Title" xfId="44"/>
    <cellStyle name="Total" xfId="45"/>
    <cellStyle name="Warning Text" xfId="46"/>
    <cellStyle name="一般" xfId="0" builtinId="0"/>
    <cellStyle name="一般 2" xfId="3"/>
    <cellStyle name="一般 3" xfId="47"/>
    <cellStyle name="一般 4" xfId="48"/>
    <cellStyle name="一般 5" xfId="49"/>
    <cellStyle name="一般 6" xfId="50"/>
    <cellStyle name="一般_96教育優先區執行現況調查-96.3-花蓮縣報部" xfId="2"/>
    <cellStyle name="一般_98年度攜手計畫經費核定表-第1期款-登記簿" xfId="1"/>
    <cellStyle name="一般_99教育優先區-登記簿" xfId="5"/>
    <cellStyle name="一般_黏貼憑證_97-1-課後照顧-第1階段" xfId="4"/>
    <cellStyle name="千分位 2" xfId="51"/>
    <cellStyle name="千分位 3" xfId="52"/>
    <cellStyle name="千分位 4" xfId="53"/>
    <cellStyle name="千分位[0] 2" xfId="54"/>
    <cellStyle name="樣式 1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_&#20195;&#35506;&#37912;&#40670;&#36027;/2011-6-29-&#33457;&#34030;&#32291;&#25919;&#24220;&#21729;&#24037;&#27402;&#30410;&#31777;&#30410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103&#24180;&#24230;&#32080;&#22577;&#34920;&#26410;&#32371;&#20132;&#23416;&#266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103年度結報表未繳交學校"/>
    </sheetNames>
    <definedNames>
      <definedName name="職等" refersTo="#REF!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U19"/>
  <sheetViews>
    <sheetView tabSelected="1" view="pageBreakPreview" zoomScale="60" workbookViewId="0">
      <pane ySplit="3" topLeftCell="A4" activePane="bottomLeft" state="frozen"/>
      <selection pane="bottomLeft" activeCell="G4" sqref="G4"/>
    </sheetView>
  </sheetViews>
  <sheetFormatPr defaultColWidth="9" defaultRowHeight="16.2"/>
  <cols>
    <col min="1" max="1" width="5.88671875" style="29" customWidth="1"/>
    <col min="2" max="2" width="15" style="28" customWidth="1"/>
    <col min="3" max="4" width="16.21875" style="28" customWidth="1"/>
    <col min="5" max="5" width="15.44140625" style="28" customWidth="1"/>
    <col min="6" max="6" width="6.88671875" style="28" customWidth="1"/>
    <col min="7" max="7" width="13.88671875" style="28" customWidth="1"/>
    <col min="8" max="8" width="7.109375" style="28" customWidth="1"/>
    <col min="9" max="9" width="14.33203125" style="28" customWidth="1"/>
    <col min="10" max="10" width="6.88671875" style="28" customWidth="1"/>
    <col min="11" max="11" width="16" style="28" customWidth="1"/>
    <col min="12" max="12" width="14.33203125" style="28" customWidth="1"/>
    <col min="13" max="13" width="12.44140625" style="28" customWidth="1"/>
    <col min="14" max="14" width="13.6640625" style="28" customWidth="1"/>
    <col min="15" max="15" width="5.88671875" style="28" customWidth="1"/>
    <col min="16" max="16" width="11.109375" style="28" customWidth="1"/>
    <col min="17" max="17" width="2.109375" style="28" customWidth="1"/>
    <col min="18" max="16384" width="9" style="28"/>
  </cols>
  <sheetData>
    <row r="1" spans="1:21" s="2" customFormat="1" ht="24" customHeight="1">
      <c r="A1" s="50" t="s">
        <v>0</v>
      </c>
      <c r="B1" s="50"/>
      <c r="C1" s="51" t="s">
        <v>11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1"/>
    </row>
    <row r="2" spans="1:21" s="6" customFormat="1" ht="32.25" customHeight="1">
      <c r="A2" s="52" t="s">
        <v>1</v>
      </c>
      <c r="B2" s="52"/>
      <c r="C2" s="53" t="s">
        <v>31</v>
      </c>
      <c r="D2" s="53"/>
      <c r="E2" s="53"/>
      <c r="F2" s="53"/>
      <c r="G2" s="53"/>
      <c r="H2" s="53"/>
      <c r="I2" s="53"/>
      <c r="J2" s="53"/>
      <c r="K2" s="53"/>
      <c r="L2" s="54"/>
      <c r="M2" s="54"/>
      <c r="N2" s="54"/>
      <c r="O2" s="54"/>
      <c r="P2" s="54"/>
      <c r="Q2" s="3"/>
      <c r="R2" s="4"/>
      <c r="S2" s="4"/>
      <c r="T2" s="5"/>
      <c r="U2" s="5"/>
    </row>
    <row r="3" spans="1:21" s="15" customFormat="1" ht="42" customHeight="1">
      <c r="A3" s="7" t="s">
        <v>2</v>
      </c>
      <c r="B3" s="8" t="s">
        <v>3</v>
      </c>
      <c r="C3" s="9" t="s">
        <v>12</v>
      </c>
      <c r="D3" s="10" t="s">
        <v>30</v>
      </c>
      <c r="E3" s="40" t="s">
        <v>13</v>
      </c>
      <c r="F3" s="11" t="s">
        <v>4</v>
      </c>
      <c r="G3" s="10" t="s">
        <v>14</v>
      </c>
      <c r="H3" s="11" t="s">
        <v>4</v>
      </c>
      <c r="I3" s="46" t="s">
        <v>32</v>
      </c>
      <c r="J3" s="11" t="s">
        <v>4</v>
      </c>
      <c r="K3" s="11" t="s">
        <v>33</v>
      </c>
      <c r="L3" s="12" t="s">
        <v>5</v>
      </c>
      <c r="M3" s="12" t="s">
        <v>6</v>
      </c>
      <c r="N3" s="12" t="s">
        <v>7</v>
      </c>
      <c r="O3" s="13" t="s">
        <v>8</v>
      </c>
      <c r="P3" s="36" t="s">
        <v>9</v>
      </c>
      <c r="Q3" s="14"/>
    </row>
    <row r="4" spans="1:21" s="15" customFormat="1" ht="27.6" customHeight="1">
      <c r="A4" s="41">
        <v>1</v>
      </c>
      <c r="B4" s="44" t="s">
        <v>15</v>
      </c>
      <c r="C4" s="43">
        <f>SUM(E4:G4)</f>
        <v>2334941</v>
      </c>
      <c r="D4" s="32">
        <v>2334941</v>
      </c>
      <c r="E4" s="32">
        <v>1867953</v>
      </c>
      <c r="F4" s="39"/>
      <c r="G4" s="32">
        <f t="shared" ref="G4:G11" si="0">D4-E4</f>
        <v>466988</v>
      </c>
      <c r="H4" s="30"/>
      <c r="I4" s="47">
        <v>0</v>
      </c>
      <c r="J4" s="30"/>
      <c r="K4" s="32">
        <f>E4+G4+I4</f>
        <v>2334941</v>
      </c>
      <c r="L4" s="31"/>
      <c r="M4" s="31"/>
      <c r="N4" s="31"/>
      <c r="O4" s="37"/>
      <c r="P4" s="38"/>
      <c r="Q4" s="14"/>
    </row>
    <row r="5" spans="1:21" s="15" customFormat="1" ht="27.6" customHeight="1">
      <c r="A5" s="41">
        <v>2</v>
      </c>
      <c r="B5" s="42" t="s">
        <v>16</v>
      </c>
      <c r="C5" s="43">
        <f t="shared" ref="C5:C18" si="1">SUM(E5:G5)</f>
        <v>1138308</v>
      </c>
      <c r="D5" s="16">
        <v>1138308</v>
      </c>
      <c r="E5" s="32">
        <v>401360</v>
      </c>
      <c r="F5" s="39"/>
      <c r="G5" s="32">
        <v>736948</v>
      </c>
      <c r="H5" s="30"/>
      <c r="I5" s="47">
        <v>0</v>
      </c>
      <c r="J5" s="30"/>
      <c r="K5" s="32">
        <f t="shared" ref="K5:K18" si="2">E5+G5+I5</f>
        <v>1138308</v>
      </c>
      <c r="L5" s="31"/>
      <c r="M5" s="31"/>
      <c r="N5" s="31"/>
      <c r="O5" s="37"/>
      <c r="P5" s="38"/>
      <c r="Q5" s="14"/>
    </row>
    <row r="6" spans="1:21" s="15" customFormat="1" ht="27.6" customHeight="1">
      <c r="A6" s="41">
        <v>3</v>
      </c>
      <c r="B6" s="42" t="s">
        <v>17</v>
      </c>
      <c r="C6" s="43">
        <f t="shared" si="1"/>
        <v>890840</v>
      </c>
      <c r="D6" s="16">
        <v>890840</v>
      </c>
      <c r="E6" s="32">
        <v>534688</v>
      </c>
      <c r="F6" s="39"/>
      <c r="G6" s="32">
        <v>356152</v>
      </c>
      <c r="H6" s="30"/>
      <c r="I6" s="45">
        <v>159180</v>
      </c>
      <c r="J6" s="30"/>
      <c r="K6" s="32">
        <f t="shared" si="2"/>
        <v>1050020</v>
      </c>
      <c r="L6" s="31"/>
      <c r="M6" s="31"/>
      <c r="N6" s="31"/>
      <c r="O6" s="37"/>
      <c r="P6" s="38"/>
      <c r="Q6" s="14"/>
    </row>
    <row r="7" spans="1:21" s="19" customFormat="1" ht="27.6" customHeight="1">
      <c r="A7" s="41">
        <v>4</v>
      </c>
      <c r="B7" s="42" t="s">
        <v>18</v>
      </c>
      <c r="C7" s="43">
        <f t="shared" si="1"/>
        <v>588320</v>
      </c>
      <c r="D7" s="16">
        <v>588320</v>
      </c>
      <c r="E7" s="32">
        <v>470656</v>
      </c>
      <c r="F7" s="39"/>
      <c r="G7" s="32">
        <f t="shared" si="0"/>
        <v>117664</v>
      </c>
      <c r="H7" s="32"/>
      <c r="I7" s="47">
        <v>0</v>
      </c>
      <c r="J7" s="32"/>
      <c r="K7" s="32">
        <f t="shared" si="2"/>
        <v>588320</v>
      </c>
      <c r="L7" s="33">
        <v>588320</v>
      </c>
      <c r="M7" s="33">
        <v>0</v>
      </c>
      <c r="N7" s="33"/>
      <c r="O7" s="34"/>
      <c r="P7" s="35"/>
      <c r="Q7" s="14"/>
    </row>
    <row r="8" spans="1:21" s="19" customFormat="1" ht="27.6" customHeight="1">
      <c r="A8" s="41">
        <v>5</v>
      </c>
      <c r="B8" s="42" t="s">
        <v>19</v>
      </c>
      <c r="C8" s="43">
        <f t="shared" si="1"/>
        <v>571570</v>
      </c>
      <c r="D8" s="16">
        <v>571570</v>
      </c>
      <c r="E8" s="32">
        <v>457256</v>
      </c>
      <c r="F8" s="39"/>
      <c r="G8" s="32">
        <f t="shared" si="0"/>
        <v>114314</v>
      </c>
      <c r="H8" s="17"/>
      <c r="I8" s="47">
        <v>0</v>
      </c>
      <c r="J8" s="17"/>
      <c r="K8" s="32">
        <f t="shared" si="2"/>
        <v>571570</v>
      </c>
      <c r="L8" s="18"/>
      <c r="M8" s="18"/>
      <c r="N8" s="21"/>
      <c r="O8" s="20"/>
      <c r="P8" s="35"/>
    </row>
    <row r="9" spans="1:21" s="15" customFormat="1" ht="27.6" customHeight="1">
      <c r="A9" s="41">
        <v>6</v>
      </c>
      <c r="B9" s="42" t="s">
        <v>20</v>
      </c>
      <c r="C9" s="43">
        <f t="shared" si="1"/>
        <v>508246</v>
      </c>
      <c r="D9" s="16">
        <v>508246</v>
      </c>
      <c r="E9" s="32">
        <v>406597</v>
      </c>
      <c r="F9" s="39"/>
      <c r="G9" s="32">
        <f t="shared" si="0"/>
        <v>101649</v>
      </c>
      <c r="H9" s="30"/>
      <c r="I9" s="45">
        <v>67597</v>
      </c>
      <c r="J9" s="30"/>
      <c r="K9" s="32">
        <f t="shared" si="2"/>
        <v>575843</v>
      </c>
      <c r="L9" s="31"/>
      <c r="M9" s="31"/>
      <c r="N9" s="31"/>
      <c r="O9" s="37"/>
      <c r="P9" s="38"/>
      <c r="Q9" s="14"/>
    </row>
    <row r="10" spans="1:21" s="15" customFormat="1" ht="27.6" customHeight="1">
      <c r="A10" s="41">
        <v>7</v>
      </c>
      <c r="B10" s="42" t="s">
        <v>21</v>
      </c>
      <c r="C10" s="43">
        <f t="shared" si="1"/>
        <v>500644</v>
      </c>
      <c r="D10" s="16">
        <v>500644</v>
      </c>
      <c r="E10" s="32">
        <v>400515</v>
      </c>
      <c r="F10" s="39"/>
      <c r="G10" s="32">
        <f t="shared" si="0"/>
        <v>100129</v>
      </c>
      <c r="H10" s="30"/>
      <c r="I10" s="47">
        <v>0</v>
      </c>
      <c r="J10" s="30"/>
      <c r="K10" s="32">
        <f t="shared" si="2"/>
        <v>500644</v>
      </c>
      <c r="L10" s="31"/>
      <c r="M10" s="31"/>
      <c r="N10" s="31"/>
      <c r="O10" s="37"/>
      <c r="P10" s="38"/>
      <c r="Q10" s="14"/>
    </row>
    <row r="11" spans="1:21" s="15" customFormat="1" ht="27.6" customHeight="1">
      <c r="A11" s="41">
        <v>8</v>
      </c>
      <c r="B11" s="42" t="s">
        <v>22</v>
      </c>
      <c r="C11" s="43">
        <f t="shared" si="1"/>
        <v>529558</v>
      </c>
      <c r="D11" s="16">
        <v>529558</v>
      </c>
      <c r="E11" s="32">
        <v>423646</v>
      </c>
      <c r="F11" s="39"/>
      <c r="G11" s="32">
        <f t="shared" si="0"/>
        <v>105912</v>
      </c>
      <c r="H11" s="30"/>
      <c r="I11" s="45">
        <v>9802</v>
      </c>
      <c r="J11" s="30"/>
      <c r="K11" s="32">
        <f t="shared" si="2"/>
        <v>539360</v>
      </c>
      <c r="L11" s="31"/>
      <c r="M11" s="31"/>
      <c r="N11" s="31"/>
      <c r="O11" s="37"/>
      <c r="P11" s="38"/>
      <c r="Q11" s="14"/>
    </row>
    <row r="12" spans="1:21" s="19" customFormat="1" ht="27.6" customHeight="1">
      <c r="A12" s="41">
        <v>9</v>
      </c>
      <c r="B12" s="42" t="s">
        <v>23</v>
      </c>
      <c r="C12" s="43">
        <f t="shared" si="1"/>
        <v>824200</v>
      </c>
      <c r="D12" s="16">
        <v>824200</v>
      </c>
      <c r="E12" s="32">
        <v>561152</v>
      </c>
      <c r="F12" s="39"/>
      <c r="G12" s="32">
        <v>263048</v>
      </c>
      <c r="H12" s="32"/>
      <c r="I12" s="47">
        <v>0</v>
      </c>
      <c r="J12" s="32"/>
      <c r="K12" s="32">
        <f t="shared" si="2"/>
        <v>824200</v>
      </c>
      <c r="L12" s="33"/>
      <c r="M12" s="33"/>
      <c r="N12" s="33"/>
      <c r="O12" s="34"/>
      <c r="P12" s="35"/>
      <c r="Q12" s="14"/>
    </row>
    <row r="13" spans="1:21" s="19" customFormat="1" ht="27.6" customHeight="1">
      <c r="A13" s="41">
        <v>10</v>
      </c>
      <c r="B13" s="44" t="s">
        <v>24</v>
      </c>
      <c r="C13" s="43">
        <f t="shared" si="1"/>
        <v>2025310</v>
      </c>
      <c r="D13" s="32">
        <v>2025310</v>
      </c>
      <c r="E13" s="32">
        <v>1308216</v>
      </c>
      <c r="F13" s="39"/>
      <c r="G13" s="32">
        <v>717094</v>
      </c>
      <c r="H13" s="17"/>
      <c r="I13" s="47">
        <v>0</v>
      </c>
      <c r="J13" s="17"/>
      <c r="K13" s="32">
        <f t="shared" si="2"/>
        <v>2025310</v>
      </c>
      <c r="L13" s="18">
        <v>1763160</v>
      </c>
      <c r="M13" s="18">
        <v>262150</v>
      </c>
      <c r="N13" s="21"/>
      <c r="O13" s="20"/>
      <c r="P13" s="35"/>
    </row>
    <row r="14" spans="1:21" s="15" customFormat="1" ht="27.6" customHeight="1">
      <c r="A14" s="41">
        <v>11</v>
      </c>
      <c r="B14" s="42" t="s">
        <v>25</v>
      </c>
      <c r="C14" s="43">
        <f t="shared" si="1"/>
        <v>1338000</v>
      </c>
      <c r="D14" s="16">
        <v>1338000</v>
      </c>
      <c r="E14" s="32">
        <v>807744</v>
      </c>
      <c r="F14" s="39"/>
      <c r="G14" s="32">
        <v>530256</v>
      </c>
      <c r="H14" s="30"/>
      <c r="I14" s="45">
        <v>26840</v>
      </c>
      <c r="J14" s="30"/>
      <c r="K14" s="32">
        <f t="shared" si="2"/>
        <v>1364840</v>
      </c>
      <c r="L14" s="31"/>
      <c r="M14" s="31"/>
      <c r="N14" s="31"/>
      <c r="O14" s="37"/>
      <c r="P14" s="38"/>
      <c r="Q14" s="14"/>
    </row>
    <row r="15" spans="1:21" s="15" customFormat="1" ht="27.6" customHeight="1">
      <c r="A15" s="41">
        <v>12</v>
      </c>
      <c r="B15" s="42" t="s">
        <v>26</v>
      </c>
      <c r="C15" s="43">
        <f t="shared" si="1"/>
        <v>637580</v>
      </c>
      <c r="D15" s="16">
        <v>637580</v>
      </c>
      <c r="E15" s="32">
        <v>399552</v>
      </c>
      <c r="F15" s="39"/>
      <c r="G15" s="32">
        <v>238028</v>
      </c>
      <c r="H15" s="30"/>
      <c r="I15" s="47">
        <v>0</v>
      </c>
      <c r="J15" s="30"/>
      <c r="K15" s="32">
        <f t="shared" si="2"/>
        <v>637580</v>
      </c>
      <c r="L15" s="31"/>
      <c r="M15" s="31"/>
      <c r="N15" s="31"/>
      <c r="O15" s="37"/>
      <c r="P15" s="38"/>
      <c r="Q15" s="14"/>
    </row>
    <row r="16" spans="1:21" s="15" customFormat="1" ht="27.6" customHeight="1">
      <c r="A16" s="41">
        <v>13</v>
      </c>
      <c r="B16" s="42" t="s">
        <v>27</v>
      </c>
      <c r="C16" s="43">
        <f t="shared" si="1"/>
        <v>524520</v>
      </c>
      <c r="D16" s="16">
        <v>524520</v>
      </c>
      <c r="E16" s="32">
        <v>419616</v>
      </c>
      <c r="F16" s="39"/>
      <c r="G16" s="32">
        <f t="shared" ref="G16:G18" si="3">D16-E16</f>
        <v>104904</v>
      </c>
      <c r="H16" s="30"/>
      <c r="I16" s="45">
        <v>31680</v>
      </c>
      <c r="J16" s="30"/>
      <c r="K16" s="32">
        <f t="shared" si="2"/>
        <v>556200</v>
      </c>
      <c r="L16" s="31"/>
      <c r="M16" s="31"/>
      <c r="N16" s="31"/>
      <c r="O16" s="37"/>
      <c r="P16" s="38"/>
      <c r="Q16" s="14"/>
    </row>
    <row r="17" spans="1:17" s="19" customFormat="1" ht="27.6" customHeight="1">
      <c r="A17" s="41">
        <v>14</v>
      </c>
      <c r="B17" s="42" t="s">
        <v>28</v>
      </c>
      <c r="C17" s="43">
        <f t="shared" si="1"/>
        <v>697430</v>
      </c>
      <c r="D17" s="16">
        <v>697430</v>
      </c>
      <c r="E17" s="32">
        <v>557944</v>
      </c>
      <c r="F17" s="39"/>
      <c r="G17" s="32">
        <f t="shared" si="3"/>
        <v>139486</v>
      </c>
      <c r="H17" s="32"/>
      <c r="I17" s="47">
        <v>0</v>
      </c>
      <c r="J17" s="32"/>
      <c r="K17" s="32">
        <f t="shared" si="2"/>
        <v>697430</v>
      </c>
      <c r="L17" s="33"/>
      <c r="M17" s="33"/>
      <c r="N17" s="33"/>
      <c r="O17" s="34"/>
      <c r="P17" s="35"/>
      <c r="Q17" s="14"/>
    </row>
    <row r="18" spans="1:17" s="19" customFormat="1" ht="27.6" customHeight="1">
      <c r="A18" s="41">
        <v>15</v>
      </c>
      <c r="B18" s="42" t="s">
        <v>29</v>
      </c>
      <c r="C18" s="43">
        <f t="shared" si="1"/>
        <v>687690</v>
      </c>
      <c r="D18" s="16">
        <v>687690</v>
      </c>
      <c r="E18" s="32">
        <v>550152</v>
      </c>
      <c r="F18" s="39"/>
      <c r="G18" s="32">
        <f t="shared" si="3"/>
        <v>137538</v>
      </c>
      <c r="H18" s="17"/>
      <c r="I18" s="47">
        <v>0</v>
      </c>
      <c r="J18" s="17"/>
      <c r="K18" s="32">
        <f t="shared" si="2"/>
        <v>687690</v>
      </c>
      <c r="L18" s="18"/>
      <c r="M18" s="18"/>
      <c r="N18" s="21"/>
      <c r="O18" s="20"/>
      <c r="P18" s="35"/>
    </row>
    <row r="19" spans="1:17" ht="24" customHeight="1">
      <c r="A19" s="48" t="s">
        <v>10</v>
      </c>
      <c r="B19" s="49"/>
      <c r="C19" s="22">
        <f>SUM(C4:C18)</f>
        <v>13797157</v>
      </c>
      <c r="D19" s="22">
        <f>SUM(D4:D18)</f>
        <v>13797157</v>
      </c>
      <c r="E19" s="22">
        <f>SUM(E4:E18)</f>
        <v>9567047</v>
      </c>
      <c r="F19" s="23"/>
      <c r="G19" s="22">
        <f>SUM(G4:G18)</f>
        <v>4230110</v>
      </c>
      <c r="H19" s="22">
        <f t="shared" ref="H19:L19" si="4">SUM(H4:H18)</f>
        <v>0</v>
      </c>
      <c r="I19" s="22">
        <f t="shared" si="4"/>
        <v>295099</v>
      </c>
      <c r="J19" s="55"/>
      <c r="K19" s="22">
        <f t="shared" si="4"/>
        <v>14092256</v>
      </c>
      <c r="L19" s="22">
        <f t="shared" si="4"/>
        <v>2351480</v>
      </c>
      <c r="M19" s="24"/>
      <c r="N19" s="25"/>
      <c r="O19" s="26"/>
      <c r="P19" s="24"/>
      <c r="Q19" s="27"/>
    </row>
  </sheetData>
  <mergeCells count="5">
    <mergeCell ref="A19:B19"/>
    <mergeCell ref="A1:B1"/>
    <mergeCell ref="C1:P1"/>
    <mergeCell ref="A2:B2"/>
    <mergeCell ref="C2:P2"/>
  </mergeCells>
  <phoneticPr fontId="3" type="noConversion"/>
  <pageMargins left="0.25" right="0.25" top="0.75" bottom="0.75" header="0.3" footer="0.3"/>
  <pageSetup paperSize="9" scale="51" fitToHeight="0" orientation="portrait" r:id="rId1"/>
  <headerFooter alignWithMargins="0">
    <oddFooter>&amp;C&amp;"標楷體,標準"&amp;P/&amp;N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107教育行動區</vt:lpstr>
      <vt:lpstr>'107教育行動區'!Print_Area</vt:lpstr>
      <vt:lpstr>'107教育行動區'!Print_Titles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2019-01-17T03:12:04Z</cp:lastPrinted>
  <dcterms:created xsi:type="dcterms:W3CDTF">2017-09-18T02:51:10Z</dcterms:created>
  <dcterms:modified xsi:type="dcterms:W3CDTF">2019-02-15T01:40:12Z</dcterms:modified>
</cp:coreProperties>
</file>