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8865" windowHeight="6495"/>
  </bookViews>
  <sheets>
    <sheet name="工作表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1" s="1"/>
  <c r="F9"/>
  <c r="E21"/>
  <c r="D21"/>
  <c r="C21"/>
  <c r="F20" l="1"/>
  <c r="F7"/>
  <c r="F17"/>
  <c r="F6"/>
  <c r="F14"/>
  <c r="F13"/>
  <c r="F5"/>
  <c r="F12"/>
  <c r="F11"/>
  <c r="F4"/>
  <c r="F8"/>
  <c r="F15"/>
  <c r="F16"/>
  <c r="F18"/>
  <c r="F19"/>
  <c r="F3"/>
</calcChain>
</file>

<file path=xl/sharedStrings.xml><?xml version="1.0" encoding="utf-8"?>
<sst xmlns="http://schemas.openxmlformats.org/spreadsheetml/2006/main" count="46" uniqueCount="37">
  <si>
    <t>編號</t>
  </si>
  <si>
    <t>隊數</t>
  </si>
  <si>
    <t>教師數</t>
  </si>
  <si>
    <t>學生數</t>
  </si>
  <si>
    <t>玉里國中</t>
  </si>
  <si>
    <t>萬榮國中</t>
  </si>
  <si>
    <t>海星國中</t>
  </si>
  <si>
    <t>花崗國中</t>
  </si>
  <si>
    <t>富源國中</t>
  </si>
  <si>
    <t>慈大附中</t>
  </si>
  <si>
    <t>自強國中</t>
  </si>
  <si>
    <t>國風國中</t>
  </si>
  <si>
    <t>中正國小</t>
  </si>
  <si>
    <t>東華附小</t>
  </si>
  <si>
    <t>玉里國小</t>
  </si>
  <si>
    <t>大進國小</t>
  </si>
  <si>
    <t>海星國小</t>
  </si>
  <si>
    <t>明義國小</t>
  </si>
  <si>
    <t>三民國小</t>
  </si>
  <si>
    <t>中城國小</t>
  </si>
  <si>
    <t>慈大附小</t>
  </si>
  <si>
    <t>復興國小</t>
  </si>
  <si>
    <t>學校</t>
    <phoneticPr fontId="1" type="noConversion"/>
  </si>
  <si>
    <t>花蓮縣參加2018powertech全國賽各校補助交通費一覽表</t>
    <phoneticPr fontId="1" type="noConversion"/>
  </si>
  <si>
    <t>交通費</t>
    <phoneticPr fontId="1" type="noConversion"/>
  </si>
  <si>
    <t>全票391</t>
    <phoneticPr fontId="1" type="noConversion"/>
  </si>
  <si>
    <t>全票203</t>
    <phoneticPr fontId="1" type="noConversion"/>
  </si>
  <si>
    <t>全票287</t>
    <phoneticPr fontId="1" type="noConversion"/>
  </si>
  <si>
    <t>全票324</t>
    <phoneticPr fontId="1" type="noConversion"/>
  </si>
  <si>
    <t>總計</t>
    <phoneticPr fontId="1" type="noConversion"/>
  </si>
  <si>
    <t>全票203、孩童票102</t>
    <phoneticPr fontId="1" type="noConversion"/>
  </si>
  <si>
    <t>全票203、孩童票102</t>
    <phoneticPr fontId="1" type="noConversion"/>
  </si>
  <si>
    <t>全票391、孩童票193</t>
    <phoneticPr fontId="1" type="noConversion"/>
  </si>
  <si>
    <t>全票300、孩童票150</t>
    <phoneticPr fontId="1" type="noConversion"/>
  </si>
  <si>
    <t>全票366、孩童票183</t>
    <phoneticPr fontId="1" type="noConversion"/>
  </si>
  <si>
    <t>註：以上各校補助交通費均為來回車程</t>
    <phoneticPr fontId="1" type="noConversion"/>
  </si>
  <si>
    <t>所在鄉鎮-羅東票價</t>
    <phoneticPr fontId="1" type="noConversion"/>
  </si>
</sst>
</file>

<file path=xl/styles.xml><?xml version="1.0" encoding="utf-8"?>
<styleSheet xmlns="http://schemas.openxmlformats.org/spreadsheetml/2006/main">
  <numFmts count="1">
    <numFmt numFmtId="178" formatCode="#,##0_);[Red]\(#,##0\)"/>
  </numFmts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J12" sqref="J12"/>
    </sheetView>
  </sheetViews>
  <sheetFormatPr defaultRowHeight="16.5"/>
  <cols>
    <col min="6" max="6" width="14.125" customWidth="1"/>
    <col min="7" max="7" width="21" customWidth="1"/>
  </cols>
  <sheetData>
    <row r="1" spans="1:7" ht="44.25" customHeight="1">
      <c r="A1" s="5" t="s">
        <v>23</v>
      </c>
      <c r="B1" s="5"/>
      <c r="C1" s="5"/>
      <c r="D1" s="5"/>
      <c r="E1" s="5"/>
      <c r="F1" s="5"/>
      <c r="G1" s="1"/>
    </row>
    <row r="2" spans="1:7">
      <c r="A2" s="7" t="s">
        <v>0</v>
      </c>
      <c r="B2" s="7" t="s">
        <v>22</v>
      </c>
      <c r="C2" s="7" t="s">
        <v>1</v>
      </c>
      <c r="D2" s="7" t="s">
        <v>2</v>
      </c>
      <c r="E2" s="7" t="s">
        <v>3</v>
      </c>
      <c r="F2" s="7" t="s">
        <v>24</v>
      </c>
      <c r="G2" s="7" t="s">
        <v>36</v>
      </c>
    </row>
    <row r="3" spans="1:7">
      <c r="A3" s="2">
        <v>1</v>
      </c>
      <c r="B3" s="2" t="s">
        <v>4</v>
      </c>
      <c r="C3" s="3">
        <v>2</v>
      </c>
      <c r="D3" s="3">
        <v>4</v>
      </c>
      <c r="E3" s="3">
        <v>8</v>
      </c>
      <c r="F3" s="4">
        <f>D3*391*2+E3*391*2</f>
        <v>9384</v>
      </c>
      <c r="G3" s="3" t="s">
        <v>25</v>
      </c>
    </row>
    <row r="4" spans="1:7">
      <c r="A4" s="2">
        <v>2</v>
      </c>
      <c r="B4" s="2" t="s">
        <v>7</v>
      </c>
      <c r="C4" s="3">
        <v>2</v>
      </c>
      <c r="D4" s="3">
        <v>4</v>
      </c>
      <c r="E4" s="3">
        <v>8</v>
      </c>
      <c r="F4" s="4">
        <f>D4*203*2+E4*203*2</f>
        <v>4872</v>
      </c>
      <c r="G4" s="3" t="s">
        <v>26</v>
      </c>
    </row>
    <row r="5" spans="1:7">
      <c r="A5" s="2">
        <v>3</v>
      </c>
      <c r="B5" s="2" t="s">
        <v>11</v>
      </c>
      <c r="C5" s="3">
        <v>2</v>
      </c>
      <c r="D5" s="3">
        <v>4</v>
      </c>
      <c r="E5" s="3">
        <v>8</v>
      </c>
      <c r="F5" s="4">
        <f>D5*203*2+E5*203*2</f>
        <v>4872</v>
      </c>
      <c r="G5" s="3" t="s">
        <v>26</v>
      </c>
    </row>
    <row r="6" spans="1:7">
      <c r="A6" s="2">
        <v>4</v>
      </c>
      <c r="B6" s="2" t="s">
        <v>16</v>
      </c>
      <c r="C6" s="3">
        <v>2</v>
      </c>
      <c r="D6" s="3">
        <v>4</v>
      </c>
      <c r="E6" s="3">
        <v>12</v>
      </c>
      <c r="F6" s="4">
        <f>D6*203*2+E6*102*2</f>
        <v>4072</v>
      </c>
      <c r="G6" s="3" t="s">
        <v>30</v>
      </c>
    </row>
    <row r="7" spans="1:7">
      <c r="A7" s="2">
        <v>5</v>
      </c>
      <c r="B7" s="2" t="s">
        <v>20</v>
      </c>
      <c r="C7" s="3">
        <v>2</v>
      </c>
      <c r="D7" s="3">
        <v>4</v>
      </c>
      <c r="E7" s="3">
        <v>12</v>
      </c>
      <c r="F7" s="4">
        <f>D7*203*2+E7*102*2</f>
        <v>4072</v>
      </c>
      <c r="G7" s="3" t="s">
        <v>31</v>
      </c>
    </row>
    <row r="8" spans="1:7">
      <c r="A8" s="2">
        <v>6</v>
      </c>
      <c r="B8" s="2" t="s">
        <v>5</v>
      </c>
      <c r="C8" s="3">
        <v>1</v>
      </c>
      <c r="D8" s="3">
        <v>2</v>
      </c>
      <c r="E8" s="3">
        <v>4</v>
      </c>
      <c r="F8" s="4">
        <f>D8*287*2+E8*287*2</f>
        <v>3444</v>
      </c>
      <c r="G8" s="3" t="s">
        <v>27</v>
      </c>
    </row>
    <row r="9" spans="1:7">
      <c r="A9" s="2">
        <v>7</v>
      </c>
      <c r="B9" s="2" t="s">
        <v>6</v>
      </c>
      <c r="C9" s="3">
        <v>1</v>
      </c>
      <c r="D9" s="3">
        <v>2</v>
      </c>
      <c r="E9" s="3">
        <v>4</v>
      </c>
      <c r="F9" s="4">
        <f>D9*203*2+E9*203*2</f>
        <v>2436</v>
      </c>
      <c r="G9" s="3" t="s">
        <v>26</v>
      </c>
    </row>
    <row r="10" spans="1:7">
      <c r="A10" s="2">
        <v>8</v>
      </c>
      <c r="B10" s="2" t="s">
        <v>8</v>
      </c>
      <c r="C10" s="3">
        <v>1</v>
      </c>
      <c r="D10" s="3">
        <v>2</v>
      </c>
      <c r="E10" s="3">
        <v>4</v>
      </c>
      <c r="F10" s="4">
        <f>D10*324*2+E10*324*2</f>
        <v>3888</v>
      </c>
      <c r="G10" s="3" t="s">
        <v>28</v>
      </c>
    </row>
    <row r="11" spans="1:7">
      <c r="A11" s="2">
        <v>9</v>
      </c>
      <c r="B11" s="2" t="s">
        <v>9</v>
      </c>
      <c r="C11" s="3">
        <v>1</v>
      </c>
      <c r="D11" s="3">
        <v>2</v>
      </c>
      <c r="E11" s="3">
        <v>4</v>
      </c>
      <c r="F11" s="4">
        <f>D11*203*2+E11*203*2</f>
        <v>2436</v>
      </c>
      <c r="G11" s="3" t="s">
        <v>26</v>
      </c>
    </row>
    <row r="12" spans="1:7">
      <c r="A12" s="2">
        <v>10</v>
      </c>
      <c r="B12" s="2" t="s">
        <v>10</v>
      </c>
      <c r="C12" s="3">
        <v>1</v>
      </c>
      <c r="D12" s="3">
        <v>2</v>
      </c>
      <c r="E12" s="3">
        <v>4</v>
      </c>
      <c r="F12" s="4">
        <f>D12*203*2+E12*203*2</f>
        <v>2436</v>
      </c>
      <c r="G12" s="3" t="s">
        <v>26</v>
      </c>
    </row>
    <row r="13" spans="1:7">
      <c r="A13" s="2">
        <v>11</v>
      </c>
      <c r="B13" s="2" t="s">
        <v>12</v>
      </c>
      <c r="C13" s="3">
        <v>1</v>
      </c>
      <c r="D13" s="3">
        <v>2</v>
      </c>
      <c r="E13" s="3">
        <v>6</v>
      </c>
      <c r="F13" s="4">
        <f>D13*203*2+E13*102*2</f>
        <v>2036</v>
      </c>
      <c r="G13" s="3" t="s">
        <v>31</v>
      </c>
    </row>
    <row r="14" spans="1:7">
      <c r="A14" s="2">
        <v>12</v>
      </c>
      <c r="B14" s="2" t="s">
        <v>13</v>
      </c>
      <c r="C14" s="3">
        <v>1</v>
      </c>
      <c r="D14" s="3">
        <v>2</v>
      </c>
      <c r="E14" s="3">
        <v>6</v>
      </c>
      <c r="F14" s="4">
        <f>D14*203*2+E14*102*2</f>
        <v>2036</v>
      </c>
      <c r="G14" s="3" t="s">
        <v>30</v>
      </c>
    </row>
    <row r="15" spans="1:7">
      <c r="A15" s="2">
        <v>13</v>
      </c>
      <c r="B15" s="2" t="s">
        <v>14</v>
      </c>
      <c r="C15" s="3">
        <v>1</v>
      </c>
      <c r="D15" s="3">
        <v>2</v>
      </c>
      <c r="E15" s="3">
        <v>6</v>
      </c>
      <c r="F15" s="4">
        <f>D15*391*2+E15*196*2</f>
        <v>3916</v>
      </c>
      <c r="G15" s="3" t="s">
        <v>32</v>
      </c>
    </row>
    <row r="16" spans="1:7">
      <c r="A16" s="2">
        <v>14</v>
      </c>
      <c r="B16" s="2" t="s">
        <v>15</v>
      </c>
      <c r="C16" s="3">
        <v>1</v>
      </c>
      <c r="D16" s="3">
        <v>2</v>
      </c>
      <c r="E16" s="3">
        <v>6</v>
      </c>
      <c r="F16" s="4">
        <f>D16*300*2+E16*150*2</f>
        <v>3000</v>
      </c>
      <c r="G16" s="3" t="s">
        <v>33</v>
      </c>
    </row>
    <row r="17" spans="1:7">
      <c r="A17" s="2">
        <v>15</v>
      </c>
      <c r="B17" s="2" t="s">
        <v>17</v>
      </c>
      <c r="C17" s="3">
        <v>1</v>
      </c>
      <c r="D17" s="3">
        <v>2</v>
      </c>
      <c r="E17" s="3">
        <v>6</v>
      </c>
      <c r="F17" s="4">
        <f>D17*203*2+E17*102*2</f>
        <v>2036</v>
      </c>
      <c r="G17" s="3" t="s">
        <v>30</v>
      </c>
    </row>
    <row r="18" spans="1:7">
      <c r="A18" s="2">
        <v>16</v>
      </c>
      <c r="B18" s="2" t="s">
        <v>18</v>
      </c>
      <c r="C18" s="3">
        <v>1</v>
      </c>
      <c r="D18" s="3">
        <v>2</v>
      </c>
      <c r="E18" s="3">
        <v>6</v>
      </c>
      <c r="F18" s="4">
        <f>D18*366*2+E18*183*2</f>
        <v>3660</v>
      </c>
      <c r="G18" s="3" t="s">
        <v>34</v>
      </c>
    </row>
    <row r="19" spans="1:7">
      <c r="A19" s="2">
        <v>17</v>
      </c>
      <c r="B19" s="2" t="s">
        <v>19</v>
      </c>
      <c r="C19" s="3">
        <v>1</v>
      </c>
      <c r="D19" s="3">
        <v>2</v>
      </c>
      <c r="E19" s="3">
        <v>6</v>
      </c>
      <c r="F19" s="4">
        <f>D19*391*2+E19*196*2</f>
        <v>3916</v>
      </c>
      <c r="G19" s="3" t="s">
        <v>32</v>
      </c>
    </row>
    <row r="20" spans="1:7">
      <c r="A20" s="2">
        <v>18</v>
      </c>
      <c r="B20" s="2" t="s">
        <v>21</v>
      </c>
      <c r="C20" s="3">
        <v>1</v>
      </c>
      <c r="D20" s="3">
        <v>2</v>
      </c>
      <c r="E20" s="3">
        <v>6</v>
      </c>
      <c r="F20" s="4">
        <f>D20*203*2+E20*102*2</f>
        <v>2036</v>
      </c>
      <c r="G20" s="3" t="s">
        <v>30</v>
      </c>
    </row>
    <row r="21" spans="1:7">
      <c r="A21" s="2"/>
      <c r="B21" s="2" t="s">
        <v>29</v>
      </c>
      <c r="C21" s="3">
        <f>SUM(C3:C20)</f>
        <v>23</v>
      </c>
      <c r="D21" s="3">
        <f>SUM(D3:D20)</f>
        <v>46</v>
      </c>
      <c r="E21" s="3">
        <f>SUM(E3:E20)</f>
        <v>116</v>
      </c>
      <c r="F21" s="4">
        <f>SUM(F3:F20)</f>
        <v>64548</v>
      </c>
      <c r="G21" s="2"/>
    </row>
    <row r="22" spans="1:7" ht="47.25" customHeight="1">
      <c r="A22" s="6" t="s">
        <v>35</v>
      </c>
      <c r="B22" s="6"/>
      <c r="C22" s="6"/>
      <c r="D22" s="6"/>
      <c r="E22" s="6"/>
      <c r="F22" s="6"/>
      <c r="G22" s="1"/>
    </row>
  </sheetData>
  <sortState ref="A3:G21">
    <sortCondition descending="1" ref="C3:C21"/>
  </sortState>
  <mergeCells count="1">
    <mergeCell ref="A22:F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2018-02-06T09:56:43Z</dcterms:created>
  <dcterms:modified xsi:type="dcterms:W3CDTF">2018-02-22T07:01:52Z</dcterms:modified>
</cp:coreProperties>
</file>