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890" windowWidth="10680" windowHeight="5490" firstSheet="14" activeTab="19"/>
  </bookViews>
  <sheets>
    <sheet name="財務請購 (有公式)" sheetId="27" r:id="rId1"/>
    <sheet name="財務請購(無公式)" sheetId="4" r:id="rId2"/>
    <sheet name="預借薪津" sheetId="30" r:id="rId3"/>
    <sheet name="教育補助費(有公式)" sheetId="28" r:id="rId4"/>
    <sheet name="教育補助費(無公式)" sheetId="29" r:id="rId5"/>
    <sheet name="教育補助費預借表" sheetId="32" r:id="rId6"/>
    <sheet name="教育補助費核銷表" sheetId="33" r:id="rId7"/>
    <sheet name="生活津貼" sheetId="20" r:id="rId8"/>
    <sheet name="福利互助金" sheetId="25" r:id="rId9"/>
    <sheet name="預借單" sheetId="13" r:id="rId10"/>
    <sheet name="約僱薪資" sheetId="14" r:id="rId11"/>
    <sheet name="臨時薪水" sheetId="6" r:id="rId12"/>
    <sheet name="業務加班" sheetId="17" r:id="rId13"/>
    <sheet name="收據" sheetId="18" r:id="rId14"/>
    <sheet name="福利互助收據" sheetId="35" r:id="rId15"/>
    <sheet name="獎勵金" sheetId="19" r:id="rId16"/>
    <sheet name="出差申請表" sheetId="15" r:id="rId17"/>
    <sheet name="旅費" sheetId="1" r:id="rId18"/>
    <sheet name="鐘點費" sheetId="12" r:id="rId19"/>
    <sheet name="住宿交通" sheetId="34" r:id="rId20"/>
    <sheet name="Sheet3" sheetId="3" r:id="rId21"/>
  </sheets>
  <definedNames>
    <definedName name="_xlnm.Print_Titles" localSheetId="16">出差申請表!$A:$A</definedName>
    <definedName name="_xlnm.Print_Titles" localSheetId="7">生活津貼!$12:$14</definedName>
    <definedName name="_xlnm.Print_Titles" localSheetId="13">收據!$13:$15</definedName>
    <definedName name="_xlnm.Print_Titles" localSheetId="19">住宿交通!$3:$5</definedName>
    <definedName name="_xlnm.Print_Titles" localSheetId="10">約僱薪資!$13:$16</definedName>
    <definedName name="_xlnm.Print_Titles" localSheetId="3">'教育補助費(有公式)'!$13:$16</definedName>
    <definedName name="_xlnm.Print_Titles" localSheetId="4">'教育補助費(無公式)'!$13:$16</definedName>
    <definedName name="_xlnm.Print_Titles" localSheetId="12">業務加班!#REF!</definedName>
    <definedName name="_xlnm.Print_Titles" localSheetId="9">預借單!$13:$16</definedName>
    <definedName name="_xlnm.Print_Titles" localSheetId="2">預借薪津!$13:$16</definedName>
    <definedName name="_xlnm.Print_Titles" localSheetId="14">福利互助收據!$13:$15</definedName>
    <definedName name="_xlnm.Print_Titles" localSheetId="8">福利互助金!$13:$16</definedName>
    <definedName name="_xlnm.Print_Titles" localSheetId="15">獎勵金!$13:$16</definedName>
    <definedName name="_xlnm.Print_Titles" localSheetId="11">臨時薪水!$12:$15</definedName>
    <definedName name="_xlnm.Print_Titles" localSheetId="18">鐘點費!$13:$16</definedName>
  </definedNames>
  <calcPr calcId="124519"/>
</workbook>
</file>

<file path=xl/calcChain.xml><?xml version="1.0" encoding="utf-8"?>
<calcChain xmlns="http://schemas.openxmlformats.org/spreadsheetml/2006/main">
  <c r="H18" i="34"/>
  <c r="I17"/>
  <c r="I15"/>
  <c r="I16"/>
  <c r="I6"/>
  <c r="I7"/>
  <c r="I8"/>
  <c r="I9"/>
  <c r="I10"/>
  <c r="I11"/>
  <c r="I12"/>
  <c r="I13"/>
  <c r="I14"/>
  <c r="G18"/>
  <c r="F18"/>
  <c r="A16" i="15"/>
  <c r="C18"/>
  <c r="V17"/>
  <c r="P17"/>
  <c r="I17"/>
  <c r="C17"/>
  <c r="E24" i="20"/>
  <c r="A2"/>
  <c r="L26"/>
  <c r="E22"/>
  <c r="E23"/>
  <c r="H25" s="1"/>
  <c r="M5"/>
  <c r="J5"/>
  <c r="G2" i="18"/>
  <c r="H5"/>
  <c r="J5"/>
  <c r="J26" i="14"/>
  <c r="AC26"/>
  <c r="AE26" s="1"/>
  <c r="U26"/>
  <c r="J24"/>
  <c r="AC24"/>
  <c r="U24"/>
  <c r="J22"/>
  <c r="AC22"/>
  <c r="U22"/>
  <c r="J20"/>
  <c r="AC20"/>
  <c r="AE20" s="1"/>
  <c r="U20"/>
  <c r="J19"/>
  <c r="AC19"/>
  <c r="AE19"/>
  <c r="AA19"/>
  <c r="Y19"/>
  <c r="W19"/>
  <c r="U19"/>
  <c r="S19"/>
  <c r="Q19"/>
  <c r="O19"/>
  <c r="M19"/>
  <c r="H19"/>
  <c r="E19"/>
  <c r="AD7"/>
  <c r="W7"/>
  <c r="T5"/>
  <c r="O5"/>
  <c r="I33" i="1"/>
  <c r="M10"/>
  <c r="M11"/>
  <c r="M12"/>
  <c r="M13"/>
  <c r="M14"/>
  <c r="M15"/>
  <c r="M16" s="1"/>
  <c r="G16"/>
  <c r="H16"/>
  <c r="I16"/>
  <c r="J16"/>
  <c r="K16"/>
  <c r="L16"/>
  <c r="F16"/>
  <c r="N2" i="27"/>
  <c r="V17"/>
  <c r="V22"/>
  <c r="V23"/>
  <c r="V24"/>
  <c r="V25"/>
  <c r="V26"/>
  <c r="C27"/>
  <c r="G27" s="1"/>
  <c r="L5"/>
  <c r="N2" i="4"/>
  <c r="A2" i="28"/>
  <c r="E26"/>
  <c r="L28"/>
  <c r="P25"/>
  <c r="J27" s="1"/>
  <c r="J5"/>
  <c r="M5"/>
  <c r="L28" i="29"/>
  <c r="R6" i="32"/>
  <c r="S6" i="33"/>
  <c r="D6"/>
  <c r="E6"/>
  <c r="F6"/>
  <c r="G6"/>
  <c r="R6" s="1"/>
  <c r="T6" s="1"/>
  <c r="H6"/>
  <c r="I6"/>
  <c r="J6"/>
  <c r="K6"/>
  <c r="K5" s="1"/>
  <c r="L6"/>
  <c r="M6"/>
  <c r="N6"/>
  <c r="O6"/>
  <c r="P6"/>
  <c r="Q6"/>
  <c r="R7" i="32"/>
  <c r="S7" i="33" s="1"/>
  <c r="D7"/>
  <c r="E7"/>
  <c r="F7"/>
  <c r="G7"/>
  <c r="R7" s="1"/>
  <c r="H7"/>
  <c r="I7"/>
  <c r="J7"/>
  <c r="K7"/>
  <c r="L7"/>
  <c r="M7"/>
  <c r="N7"/>
  <c r="O7"/>
  <c r="P7"/>
  <c r="Q7"/>
  <c r="R8" i="32"/>
  <c r="S8" i="33" s="1"/>
  <c r="D8"/>
  <c r="E8"/>
  <c r="F8"/>
  <c r="G8"/>
  <c r="R8" s="1"/>
  <c r="T8" s="1"/>
  <c r="H8"/>
  <c r="I8"/>
  <c r="J8"/>
  <c r="K8"/>
  <c r="L8"/>
  <c r="M8"/>
  <c r="N8"/>
  <c r="O8"/>
  <c r="P8"/>
  <c r="Q8"/>
  <c r="R9" i="32"/>
  <c r="S9" i="33" s="1"/>
  <c r="D9"/>
  <c r="E9"/>
  <c r="F9"/>
  <c r="G9"/>
  <c r="R9" s="1"/>
  <c r="T9" s="1"/>
  <c r="H9"/>
  <c r="I9"/>
  <c r="J9"/>
  <c r="K9"/>
  <c r="L9"/>
  <c r="M9"/>
  <c r="N9"/>
  <c r="O9"/>
  <c r="P9"/>
  <c r="Q9"/>
  <c r="R10" i="32"/>
  <c r="S10" i="33" s="1"/>
  <c r="D10"/>
  <c r="E10"/>
  <c r="F10"/>
  <c r="G10"/>
  <c r="R10" s="1"/>
  <c r="T10" s="1"/>
  <c r="H10"/>
  <c r="I10"/>
  <c r="J10"/>
  <c r="K10"/>
  <c r="L10"/>
  <c r="M10"/>
  <c r="N10"/>
  <c r="O10"/>
  <c r="P10"/>
  <c r="Q10"/>
  <c r="R11" i="32"/>
  <c r="S11" i="33" s="1"/>
  <c r="D11"/>
  <c r="E11"/>
  <c r="F11"/>
  <c r="G11"/>
  <c r="R11" s="1"/>
  <c r="T11" s="1"/>
  <c r="H11"/>
  <c r="I11"/>
  <c r="J11"/>
  <c r="K11"/>
  <c r="L11"/>
  <c r="M11"/>
  <c r="N11"/>
  <c r="O11"/>
  <c r="P11"/>
  <c r="Q11"/>
  <c r="R12" i="32"/>
  <c r="S12" i="33" s="1"/>
  <c r="D12"/>
  <c r="E12"/>
  <c r="F12"/>
  <c r="G12"/>
  <c r="H12"/>
  <c r="I12"/>
  <c r="J12"/>
  <c r="K12"/>
  <c r="L12"/>
  <c r="M12"/>
  <c r="N12"/>
  <c r="O12"/>
  <c r="P12"/>
  <c r="Q12"/>
  <c r="R13" i="32"/>
  <c r="S13" i="33" s="1"/>
  <c r="D13"/>
  <c r="R13" s="1"/>
  <c r="T13" s="1"/>
  <c r="E13"/>
  <c r="F13"/>
  <c r="G13"/>
  <c r="H13"/>
  <c r="I13"/>
  <c r="J13"/>
  <c r="K13"/>
  <c r="L13"/>
  <c r="M13"/>
  <c r="N13"/>
  <c r="O13"/>
  <c r="P13"/>
  <c r="Q13"/>
  <c r="R14" i="32"/>
  <c r="S14" i="33" s="1"/>
  <c r="D14"/>
  <c r="R14" s="1"/>
  <c r="T14" s="1"/>
  <c r="E14"/>
  <c r="F14"/>
  <c r="G14"/>
  <c r="H14"/>
  <c r="I14"/>
  <c r="J14"/>
  <c r="K14"/>
  <c r="L14"/>
  <c r="M14"/>
  <c r="N14"/>
  <c r="O14"/>
  <c r="P14"/>
  <c r="Q14"/>
  <c r="R15" i="32"/>
  <c r="S15" i="33" s="1"/>
  <c r="D15"/>
  <c r="R15" s="1"/>
  <c r="T15" s="1"/>
  <c r="E15"/>
  <c r="F15"/>
  <c r="G15"/>
  <c r="H15"/>
  <c r="I15"/>
  <c r="J15"/>
  <c r="K15"/>
  <c r="L15"/>
  <c r="M15"/>
  <c r="N15"/>
  <c r="O15"/>
  <c r="P15"/>
  <c r="Q15"/>
  <c r="R16" i="32"/>
  <c r="S16" i="33" s="1"/>
  <c r="D16"/>
  <c r="R16" s="1"/>
  <c r="T16" s="1"/>
  <c r="E16"/>
  <c r="F16"/>
  <c r="G16"/>
  <c r="H16"/>
  <c r="I16"/>
  <c r="J16"/>
  <c r="K16"/>
  <c r="L16"/>
  <c r="M16"/>
  <c r="N16"/>
  <c r="O16"/>
  <c r="P16"/>
  <c r="Q16"/>
  <c r="R17" i="32"/>
  <c r="S17" i="33" s="1"/>
  <c r="D17"/>
  <c r="R17" s="1"/>
  <c r="T17" s="1"/>
  <c r="E17"/>
  <c r="F17"/>
  <c r="G17"/>
  <c r="H17"/>
  <c r="I17"/>
  <c r="J17"/>
  <c r="K17"/>
  <c r="L17"/>
  <c r="M17"/>
  <c r="N17"/>
  <c r="O17"/>
  <c r="P17"/>
  <c r="Q17"/>
  <c r="R18" i="32"/>
  <c r="S18" i="33" s="1"/>
  <c r="D18"/>
  <c r="R18" s="1"/>
  <c r="T18" s="1"/>
  <c r="E18"/>
  <c r="F18"/>
  <c r="G18"/>
  <c r="H18"/>
  <c r="I18"/>
  <c r="J18"/>
  <c r="K18"/>
  <c r="L18"/>
  <c r="M18"/>
  <c r="N18"/>
  <c r="O18"/>
  <c r="P18"/>
  <c r="Q18"/>
  <c r="R19" i="32"/>
  <c r="S19" i="33" s="1"/>
  <c r="D19"/>
  <c r="R19" s="1"/>
  <c r="T19" s="1"/>
  <c r="E19"/>
  <c r="F19"/>
  <c r="G19"/>
  <c r="H19"/>
  <c r="I19"/>
  <c r="J19"/>
  <c r="K19"/>
  <c r="L19"/>
  <c r="M19"/>
  <c r="N19"/>
  <c r="O19"/>
  <c r="P19"/>
  <c r="Q19"/>
  <c r="R20" i="32"/>
  <c r="S20" i="33" s="1"/>
  <c r="D20"/>
  <c r="R20" s="1"/>
  <c r="T20" s="1"/>
  <c r="E20"/>
  <c r="F20"/>
  <c r="G20"/>
  <c r="H20"/>
  <c r="I20"/>
  <c r="J20"/>
  <c r="K20"/>
  <c r="L20"/>
  <c r="M20"/>
  <c r="N20"/>
  <c r="O20"/>
  <c r="P20"/>
  <c r="Q20"/>
  <c r="R21" i="32"/>
  <c r="S21" i="33" s="1"/>
  <c r="D21"/>
  <c r="R21" s="1"/>
  <c r="T21" s="1"/>
  <c r="E21"/>
  <c r="F21"/>
  <c r="G21"/>
  <c r="H21"/>
  <c r="I21"/>
  <c r="J21"/>
  <c r="K21"/>
  <c r="L21"/>
  <c r="M21"/>
  <c r="N21"/>
  <c r="O21"/>
  <c r="P21"/>
  <c r="Q21"/>
  <c r="R22" i="32"/>
  <c r="S22" i="33" s="1"/>
  <c r="D22"/>
  <c r="R22" s="1"/>
  <c r="T22" s="1"/>
  <c r="E22"/>
  <c r="F22"/>
  <c r="G22"/>
  <c r="H22"/>
  <c r="I22"/>
  <c r="J22"/>
  <c r="K22"/>
  <c r="L22"/>
  <c r="M22"/>
  <c r="N22"/>
  <c r="O22"/>
  <c r="P22"/>
  <c r="Q22"/>
  <c r="R23" i="32"/>
  <c r="S23" i="33" s="1"/>
  <c r="D23"/>
  <c r="R23" s="1"/>
  <c r="T23" s="1"/>
  <c r="E23"/>
  <c r="F23"/>
  <c r="G23"/>
  <c r="H23"/>
  <c r="I23"/>
  <c r="J23"/>
  <c r="K23"/>
  <c r="L23"/>
  <c r="M23"/>
  <c r="N23"/>
  <c r="O23"/>
  <c r="P23"/>
  <c r="Q23"/>
  <c r="R24" i="32"/>
  <c r="S24" i="33" s="1"/>
  <c r="D24"/>
  <c r="R24" s="1"/>
  <c r="T24" s="1"/>
  <c r="E24"/>
  <c r="F24"/>
  <c r="G24"/>
  <c r="H24"/>
  <c r="I24"/>
  <c r="J24"/>
  <c r="K24"/>
  <c r="L24"/>
  <c r="M24"/>
  <c r="N24"/>
  <c r="O24"/>
  <c r="P24"/>
  <c r="Q24"/>
  <c r="R25" i="32"/>
  <c r="S25" i="33" s="1"/>
  <c r="D25"/>
  <c r="R25" s="1"/>
  <c r="T25" s="1"/>
  <c r="E25"/>
  <c r="F25"/>
  <c r="G25"/>
  <c r="H25"/>
  <c r="I25"/>
  <c r="J25"/>
  <c r="K25"/>
  <c r="L25"/>
  <c r="M25"/>
  <c r="N25"/>
  <c r="O25"/>
  <c r="P25"/>
  <c r="Q25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C6"/>
  <c r="B6"/>
  <c r="Q5"/>
  <c r="O5"/>
  <c r="M5"/>
  <c r="I5"/>
  <c r="E5"/>
  <c r="Q5" i="32"/>
  <c r="P5"/>
  <c r="O5"/>
  <c r="N5"/>
  <c r="M5"/>
  <c r="L5"/>
  <c r="K5"/>
  <c r="J5"/>
  <c r="I5"/>
  <c r="H5"/>
  <c r="G5"/>
  <c r="F5"/>
  <c r="E5"/>
  <c r="D5"/>
  <c r="V2" i="17"/>
  <c r="AA5"/>
  <c r="Z32"/>
  <c r="Z33"/>
  <c r="AE33"/>
  <c r="V33"/>
  <c r="AE32"/>
  <c r="V32"/>
  <c r="Z31"/>
  <c r="AE31" s="1"/>
  <c r="V31"/>
  <c r="Z30"/>
  <c r="AE30" s="1"/>
  <c r="V30"/>
  <c r="Z29"/>
  <c r="AE29" s="1"/>
  <c r="V29"/>
  <c r="Z28"/>
  <c r="AE28"/>
  <c r="V28"/>
  <c r="Z27"/>
  <c r="AE27" s="1"/>
  <c r="V27"/>
  <c r="Z26"/>
  <c r="AE26" s="1"/>
  <c r="V26"/>
  <c r="Z25"/>
  <c r="AE25" s="1"/>
  <c r="V25"/>
  <c r="Z24"/>
  <c r="AE24" s="1"/>
  <c r="V24"/>
  <c r="Z23"/>
  <c r="AE23" s="1"/>
  <c r="V23"/>
  <c r="Z22"/>
  <c r="AE22" s="1"/>
  <c r="V22"/>
  <c r="Z21"/>
  <c r="AE21" s="1"/>
  <c r="V21"/>
  <c r="Z20"/>
  <c r="AE20" s="1"/>
  <c r="V20"/>
  <c r="V19"/>
  <c r="Z19" s="1"/>
  <c r="AE19" s="1"/>
  <c r="G2" i="13"/>
  <c r="F20"/>
  <c r="I5"/>
  <c r="G5"/>
  <c r="F23" i="30"/>
  <c r="G2"/>
  <c r="I5"/>
  <c r="N5" i="35"/>
  <c r="J5"/>
  <c r="N5" i="25"/>
  <c r="G17" i="19"/>
  <c r="H5"/>
  <c r="G2"/>
  <c r="J5"/>
  <c r="O2" i="6"/>
  <c r="R5"/>
  <c r="W21"/>
  <c r="Y21"/>
  <c r="W22"/>
  <c r="Y22"/>
  <c r="W23"/>
  <c r="Y23"/>
  <c r="W24"/>
  <c r="Y24"/>
  <c r="O21"/>
  <c r="O22"/>
  <c r="O23"/>
  <c r="O24"/>
  <c r="W20"/>
  <c r="Y20"/>
  <c r="O20"/>
  <c r="D19"/>
  <c r="Q19"/>
  <c r="S19"/>
  <c r="U19"/>
  <c r="W19"/>
  <c r="G19"/>
  <c r="I19"/>
  <c r="O19" s="1"/>
  <c r="Y7" s="1"/>
  <c r="K19"/>
  <c r="M19"/>
  <c r="T7"/>
  <c r="H2" i="12"/>
  <c r="K17"/>
  <c r="K19"/>
  <c r="K21"/>
  <c r="K23"/>
  <c r="K27"/>
  <c r="J16"/>
  <c r="K25"/>
  <c r="J5"/>
  <c r="H5"/>
  <c r="R12" i="33" l="1"/>
  <c r="T12" s="1"/>
  <c r="G5"/>
  <c r="G32" i="1"/>
  <c r="K5"/>
  <c r="Y19" i="6"/>
  <c r="AE18" i="17"/>
  <c r="T5" s="1"/>
  <c r="AE22" i="14"/>
  <c r="I18" i="34"/>
  <c r="AE24" i="14"/>
  <c r="F5" i="33"/>
  <c r="D5"/>
  <c r="P5"/>
  <c r="N5"/>
  <c r="L5"/>
  <c r="J5"/>
  <c r="H5"/>
  <c r="T7"/>
  <c r="N5" i="6"/>
  <c r="R5" i="32"/>
  <c r="S5" i="33" s="1"/>
  <c r="R5" l="1"/>
  <c r="T5" s="1"/>
</calcChain>
</file>

<file path=xl/comments1.xml><?xml version="1.0" encoding="utf-8"?>
<comments xmlns="http://schemas.openxmlformats.org/spreadsheetml/2006/main">
  <authors>
    <author>P4-3G</author>
  </authors>
  <commentList>
    <comment ref="D20" authorId="0">
      <text>
        <r>
          <rPr>
            <b/>
            <sz val="12"/>
            <color indexed="81"/>
            <rFont val="標楷體"/>
            <family val="4"/>
            <charset val="136"/>
          </rPr>
          <t>輸入阿拉伯數字即可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19" authorId="0">
      <text>
        <r>
          <rPr>
            <b/>
            <sz val="9"/>
            <color indexed="81"/>
            <rFont val="新細明體"/>
            <family val="1"/>
            <charset val="136"/>
          </rPr>
          <t>Administrator: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19" authorId="0">
      <text>
        <r>
          <rPr>
            <b/>
            <sz val="9"/>
            <color indexed="81"/>
            <rFont val="新細明體"/>
            <family val="1"/>
            <charset val="136"/>
          </rPr>
          <t>Administrator: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P4-3G</author>
  </authors>
  <commentList>
    <comment ref="F18" authorId="0">
      <text>
        <r>
          <rPr>
            <b/>
            <sz val="14"/>
            <color indexed="81"/>
            <rFont val="標楷體"/>
            <family val="4"/>
            <charset val="136"/>
          </rPr>
          <t>輸入阿拉伯數字即可</t>
        </r>
      </text>
    </comment>
  </commentList>
</comments>
</file>

<file path=xl/comments5.xml><?xml version="1.0" encoding="utf-8"?>
<comments xmlns="http://schemas.openxmlformats.org/spreadsheetml/2006/main">
  <authors>
    <author>P4-3G</author>
  </authors>
  <commentList>
    <comment ref="H23" authorId="0">
      <text>
        <r>
          <rPr>
            <b/>
            <sz val="14"/>
            <color indexed="81"/>
            <rFont val="標楷體"/>
            <family val="4"/>
            <charset val="136"/>
          </rPr>
          <t>輸入阿拉伯數字即可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<sst xmlns="http://schemas.openxmlformats.org/spreadsheetml/2006/main" count="802" uniqueCount="474">
  <si>
    <t>年</t>
    <phoneticPr fontId="2" type="noConversion"/>
  </si>
  <si>
    <t>日</t>
    <phoneticPr fontId="2" type="noConversion"/>
  </si>
  <si>
    <t>月</t>
    <phoneticPr fontId="2" type="noConversion"/>
  </si>
  <si>
    <t>起訖地點</t>
    <phoneticPr fontId="2" type="noConversion"/>
  </si>
  <si>
    <t>飛機</t>
    <phoneticPr fontId="2" type="noConversion"/>
  </si>
  <si>
    <t>火車</t>
    <phoneticPr fontId="2" type="noConversion"/>
  </si>
  <si>
    <t>汽車</t>
    <phoneticPr fontId="2" type="noConversion"/>
  </si>
  <si>
    <t>膳雜費</t>
    <phoneticPr fontId="2" type="noConversion"/>
  </si>
  <si>
    <t>住宿費</t>
    <phoneticPr fontId="2" type="noConversion"/>
  </si>
  <si>
    <t>臨時費</t>
    <phoneticPr fontId="2" type="noConversion"/>
  </si>
  <si>
    <t>總計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</si>
  <si>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</si>
  <si>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</si>
  <si>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</si>
  <si>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備註</t>
    <phoneticPr fontId="2" type="noConversion"/>
  </si>
  <si>
    <t>姓名</t>
    <phoneticPr fontId="2" type="noConversion"/>
  </si>
  <si>
    <t>職稱</t>
    <phoneticPr fontId="2" type="noConversion"/>
  </si>
  <si>
    <t>捷運</t>
    <phoneticPr fontId="2" type="noConversion"/>
  </si>
  <si>
    <t>官等</t>
    <phoneticPr fontId="2" type="noConversion"/>
  </si>
  <si>
    <t>單位</t>
    <phoneticPr fontId="2" type="noConversion"/>
  </si>
  <si>
    <t>-</t>
    <phoneticPr fontId="2" type="noConversion"/>
  </si>
  <si>
    <t>合計</t>
    <phoneticPr fontId="2" type="noConversion"/>
  </si>
  <si>
    <t>人事銷差登記</t>
    <phoneticPr fontId="2" type="noConversion"/>
  </si>
  <si>
    <t>機關長官</t>
    <phoneticPr fontId="2" type="noConversion"/>
  </si>
  <si>
    <t>會計室</t>
    <phoneticPr fontId="2" type="noConversion"/>
  </si>
  <si>
    <t>申請人</t>
    <phoneticPr fontId="2" type="noConversion"/>
  </si>
  <si>
    <t>申請單位</t>
    <phoneticPr fontId="2" type="noConversion"/>
  </si>
  <si>
    <t xml:space="preserve">  憑           證         黏         貼         線</t>
    <phoneticPr fontId="2" type="noConversion"/>
  </si>
  <si>
    <t>交通費</t>
    <phoneticPr fontId="2" type="noConversion"/>
  </si>
  <si>
    <t>差旅費</t>
    <phoneticPr fontId="2" type="noConversion"/>
  </si>
  <si>
    <t>第      號</t>
    <phoneticPr fontId="2" type="noConversion"/>
  </si>
  <si>
    <t>憑證編號</t>
    <phoneticPr fontId="2" type="noConversion"/>
  </si>
  <si>
    <t>茲收到</t>
    <phoneticPr fontId="2" type="noConversion"/>
  </si>
  <si>
    <t>具領人</t>
    <phoneticPr fontId="2" type="noConversion"/>
  </si>
  <si>
    <t>蓋章</t>
    <phoneticPr fontId="2" type="noConversion"/>
  </si>
  <si>
    <t>第        號</t>
    <phoneticPr fontId="2" type="noConversion"/>
  </si>
  <si>
    <t>自  月  日起      至  月  日止</t>
    <phoneticPr fontId="2" type="noConversion"/>
  </si>
  <si>
    <t>公差地點及事由</t>
    <phoneticPr fontId="2" type="noConversion"/>
  </si>
  <si>
    <t>業務費-國內旅費</t>
    <phoneticPr fontId="2" type="noConversion"/>
  </si>
  <si>
    <t>金額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</si>
  <si>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</si>
  <si>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科目名稱</t>
    <phoneticPr fontId="2" type="noConversion"/>
  </si>
  <si>
    <t>單位</t>
    <phoneticPr fontId="2" type="noConversion"/>
  </si>
  <si>
    <t>合計</t>
    <phoneticPr fontId="2" type="noConversion"/>
  </si>
  <si>
    <t>用途說明</t>
    <phoneticPr fontId="2" type="noConversion"/>
  </si>
  <si>
    <t>第  號</t>
    <phoneticPr fontId="2" type="noConversion"/>
  </si>
  <si>
    <t>編號</t>
    <phoneticPr fontId="2" type="noConversion"/>
  </si>
  <si>
    <t>蓋章</t>
    <phoneticPr fontId="2" type="noConversion"/>
  </si>
  <si>
    <t>憑證編號</t>
    <phoneticPr fontId="2" type="noConversion"/>
  </si>
  <si>
    <t>金額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</si>
  <si>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</si>
  <si>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</si>
  <si>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</si>
  <si>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</si>
  <si>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</si>
  <si>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</si>
  <si>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</si>
  <si>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</si>
  <si>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機關長官</t>
    <phoneticPr fontId="2" type="noConversion"/>
  </si>
  <si>
    <t xml:space="preserve">  憑           證         黏         貼         線</t>
    <phoneticPr fontId="2" type="noConversion"/>
  </si>
  <si>
    <t>編號</t>
    <phoneticPr fontId="2" type="noConversion"/>
  </si>
  <si>
    <t>業務單位</t>
    <phoneticPr fontId="2" type="noConversion"/>
  </si>
  <si>
    <t>機關長官</t>
    <phoneticPr fontId="2" type="noConversion"/>
  </si>
  <si>
    <t>會計室</t>
    <phoneticPr fontId="2" type="noConversion"/>
  </si>
  <si>
    <t>申請單位</t>
    <phoneticPr fontId="2" type="noConversion"/>
  </si>
  <si>
    <t>人事室</t>
    <phoneticPr fontId="2" type="noConversion"/>
  </si>
  <si>
    <t>領款收據</t>
    <phoneticPr fontId="2" type="noConversion"/>
  </si>
  <si>
    <t>茲收到</t>
    <phoneticPr fontId="2" type="noConversion"/>
  </si>
  <si>
    <t>中華民國    年    月    日</t>
    <phoneticPr fontId="2" type="noConversion"/>
  </si>
  <si>
    <t>應領金額</t>
    <phoneticPr fontId="2" type="noConversion"/>
  </si>
  <si>
    <t>小計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</si>
  <si>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</si>
  <si>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</si>
  <si>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</si>
  <si>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</si>
  <si>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</si>
  <si>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</si>
  <si>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</si>
  <si>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</si>
  <si>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</si>
  <si>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</si>
  <si>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</si>
  <si>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</si>
  <si>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申請單位</t>
    <phoneticPr fontId="2" type="noConversion"/>
  </si>
  <si>
    <t>會計室</t>
    <phoneticPr fontId="2" type="noConversion"/>
  </si>
  <si>
    <t>機關長官</t>
    <phoneticPr fontId="2" type="noConversion"/>
  </si>
  <si>
    <t xml:space="preserve">  憑           證         黏         貼         線</t>
    <phoneticPr fontId="2" type="noConversion"/>
  </si>
  <si>
    <t>編號</t>
    <phoneticPr fontId="2" type="noConversion"/>
  </si>
  <si>
    <t>品名(規格)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</si>
  <si>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</si>
  <si>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</si>
  <si>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</si>
  <si>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總價</t>
    <phoneticPr fontId="2" type="noConversion"/>
  </si>
  <si>
    <t>合計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</si>
  <si>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</si>
  <si>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</si>
  <si>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</si>
  <si>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t>金額</t>
    <phoneticPr fontId="2" type="noConversion"/>
  </si>
  <si>
    <t>品名(規格)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</si>
  <si>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</si>
  <si>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</si>
  <si>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</si>
  <si>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總價</t>
    <phoneticPr fontId="2" type="noConversion"/>
  </si>
  <si>
    <t>茲收到</t>
    <phoneticPr fontId="2" type="noConversion"/>
  </si>
  <si>
    <t>蓋章</t>
    <phoneticPr fontId="2" type="noConversion"/>
  </si>
  <si>
    <t>單位主管</t>
    <phoneticPr fontId="2" type="noConversion"/>
  </si>
  <si>
    <t>定</t>
    <phoneticPr fontId="2" type="noConversion"/>
  </si>
  <si>
    <t xml:space="preserve">        元，經核尚符</t>
    <phoneticPr fontId="2" type="noConversion"/>
  </si>
  <si>
    <t>2.擬同意預借      元</t>
    <phoneticPr fontId="2" type="noConversion"/>
  </si>
  <si>
    <t>申請日期：</t>
  </si>
  <si>
    <t>申請課室</t>
    <phoneticPr fontId="2" type="noConversion"/>
  </si>
  <si>
    <r>
      <t>借支事由及</t>
    </r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公文依據</t>
    </r>
    <phoneticPr fontId="2" type="noConversion"/>
  </si>
  <si>
    <t>借支金額</t>
    <phoneticPr fontId="2" type="noConversion"/>
  </si>
  <si>
    <t>預定清理期限</t>
    <phoneticPr fontId="2" type="noConversion"/>
  </si>
  <si>
    <t>至中華民國  年  月   日</t>
    <phoneticPr fontId="2" type="noConversion"/>
  </si>
  <si>
    <t>第      號</t>
    <phoneticPr fontId="2" type="noConversion"/>
  </si>
  <si>
    <t>人事費</t>
    <phoneticPr fontId="2" type="noConversion"/>
  </si>
  <si>
    <t>月支薪俸</t>
    <phoneticPr fontId="2" type="noConversion"/>
  </si>
  <si>
    <t>政府負擔</t>
    <phoneticPr fontId="2" type="noConversion"/>
  </si>
  <si>
    <t>人事室</t>
    <phoneticPr fontId="2" type="noConversion"/>
  </si>
  <si>
    <t>秘書室</t>
    <phoneticPr fontId="2" type="noConversion"/>
  </si>
  <si>
    <r>
      <t>編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號</t>
    </r>
    <phoneticPr fontId="2" type="noConversion"/>
  </si>
  <si>
    <t>姓名</t>
    <phoneticPr fontId="2" type="noConversion"/>
  </si>
  <si>
    <t>應領金額</t>
    <phoneticPr fontId="2" type="noConversion"/>
  </si>
  <si>
    <t>代扣金額</t>
    <phoneticPr fontId="2" type="noConversion"/>
  </si>
  <si>
    <r>
      <t>實領</t>
    </r>
    <r>
      <rPr>
        <sz val="14"/>
        <rFont val="Times New Roman"/>
        <family val="1"/>
      </rPr>
      <t xml:space="preserve">        </t>
    </r>
    <r>
      <rPr>
        <sz val="14"/>
        <rFont val="標楷體"/>
        <family val="4"/>
        <charset val="136"/>
      </rPr>
      <t>金額</t>
    </r>
    <phoneticPr fontId="2" type="noConversion"/>
  </si>
  <si>
    <r>
      <t>月支</t>
    </r>
    <r>
      <rPr>
        <sz val="11"/>
        <rFont val="Times New Roman"/>
        <family val="1"/>
      </rPr>
      <t xml:space="preserve">         </t>
    </r>
    <r>
      <rPr>
        <sz val="11"/>
        <rFont val="標楷體"/>
        <family val="4"/>
        <charset val="136"/>
      </rPr>
      <t>俸額</t>
    </r>
    <phoneticPr fontId="2" type="noConversion"/>
  </si>
  <si>
    <t>東台      加給</t>
    <phoneticPr fontId="2" type="noConversion"/>
  </si>
  <si>
    <t>小計</t>
    <phoneticPr fontId="2" type="noConversion"/>
  </si>
  <si>
    <t>公提儲金</t>
    <phoneticPr fontId="2" type="noConversion"/>
  </si>
  <si>
    <t>公付勞保</t>
    <phoneticPr fontId="2" type="noConversion"/>
  </si>
  <si>
    <t>公付   職災</t>
    <phoneticPr fontId="2" type="noConversion"/>
  </si>
  <si>
    <t>公付健保</t>
    <phoneticPr fontId="2" type="noConversion"/>
  </si>
  <si>
    <t>離職儲金</t>
    <phoneticPr fontId="2" type="noConversion"/>
  </si>
  <si>
    <t>自付      勞保</t>
    <phoneticPr fontId="2" type="noConversion"/>
  </si>
  <si>
    <t>自付         健保</t>
    <phoneticPr fontId="2" type="noConversion"/>
  </si>
  <si>
    <t>總  計</t>
    <phoneticPr fontId="2" type="noConversion"/>
  </si>
  <si>
    <t>第     號</t>
    <phoneticPr fontId="2" type="noConversion"/>
  </si>
  <si>
    <t>月支 薪俸</t>
    <phoneticPr fontId="2" type="noConversion"/>
  </si>
  <si>
    <t>政府 負擔</t>
    <phoneticPr fontId="2" type="noConversion"/>
  </si>
  <si>
    <t>勞保管理</t>
    <phoneticPr fontId="2" type="noConversion"/>
  </si>
  <si>
    <r>
      <t>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號</t>
    </r>
    <phoneticPr fontId="2" type="noConversion"/>
  </si>
  <si>
    <r>
      <t>月支</t>
    </r>
    <r>
      <rPr>
        <sz val="14"/>
        <rFont val="Times New Roman"/>
        <family val="1"/>
      </rPr>
      <t xml:space="preserve">         </t>
    </r>
    <r>
      <rPr>
        <sz val="14"/>
        <rFont val="標楷體"/>
        <family val="4"/>
        <charset val="136"/>
      </rPr>
      <t>俸額</t>
    </r>
    <phoneticPr fontId="2" type="noConversion"/>
  </si>
  <si>
    <t>公付    勞保</t>
    <phoneticPr fontId="2" type="noConversion"/>
  </si>
  <si>
    <t>公付     職災</t>
    <phoneticPr fontId="2" type="noConversion"/>
  </si>
  <si>
    <t>公付     健保</t>
    <phoneticPr fontId="2" type="noConversion"/>
  </si>
  <si>
    <t>公付        勞退</t>
    <phoneticPr fontId="2" type="noConversion"/>
  </si>
  <si>
    <t>自付     勞保</t>
    <phoneticPr fontId="2" type="noConversion"/>
  </si>
  <si>
    <t>自付        健保</t>
    <phoneticPr fontId="2" type="noConversion"/>
  </si>
  <si>
    <t>自付     勞退</t>
    <phoneticPr fontId="2" type="noConversion"/>
  </si>
  <si>
    <t>備考</t>
    <phoneticPr fontId="2" type="noConversion"/>
  </si>
  <si>
    <t>用途說明</t>
  </si>
  <si>
    <t>生活津貼</t>
    <phoneticPr fontId="2" type="noConversion"/>
  </si>
  <si>
    <t>會計室</t>
  </si>
  <si>
    <t xml:space="preserve"> </t>
    <phoneticPr fontId="2" type="noConversion"/>
  </si>
  <si>
    <t>申請人姓名</t>
    <phoneticPr fontId="2" type="noConversion"/>
  </si>
  <si>
    <t>所屬單位</t>
    <phoneticPr fontId="2" type="noConversion"/>
  </si>
  <si>
    <t>職稱</t>
    <phoneticPr fontId="2" type="noConversion"/>
  </si>
  <si>
    <t>事由</t>
    <phoneticPr fontId="2" type="noConversion"/>
  </si>
  <si>
    <t>檢附證件</t>
    <phoneticPr fontId="2" type="noConversion"/>
  </si>
  <si>
    <t>1.生育補助費</t>
    <phoneticPr fontId="2" type="noConversion"/>
  </si>
  <si>
    <t>1.出生證明</t>
    <phoneticPr fontId="2" type="noConversion"/>
  </si>
  <si>
    <t>2.結婚補助費</t>
    <phoneticPr fontId="2" type="noConversion"/>
  </si>
  <si>
    <t>2.結婚證書或謄本</t>
    <phoneticPr fontId="2" type="noConversion"/>
  </si>
  <si>
    <t>3.眷屬重病補助費</t>
    <phoneticPr fontId="2" type="noConversion"/>
  </si>
  <si>
    <t>3.診斷書醫院收費單據  張</t>
    <phoneticPr fontId="2" type="noConversion"/>
  </si>
  <si>
    <t>4.喪葬補助費</t>
    <phoneticPr fontId="2" type="noConversion"/>
  </si>
  <si>
    <t>4.死亡診斷書及關係證明文件</t>
    <phoneticPr fontId="2" type="noConversion"/>
  </si>
  <si>
    <t>請求補助金額</t>
    <phoneticPr fontId="2" type="noConversion"/>
  </si>
  <si>
    <t>月支薪俸額</t>
  </si>
  <si>
    <t>元，補助</t>
    <phoneticPr fontId="2" type="noConversion"/>
  </si>
  <si>
    <t>個月薪俸額。</t>
    <phoneticPr fontId="2" type="noConversion"/>
  </si>
  <si>
    <t>核准補助金額</t>
    <phoneticPr fontId="2" type="noConversion"/>
  </si>
  <si>
    <t>經領人</t>
    <phoneticPr fontId="2" type="noConversion"/>
  </si>
  <si>
    <t>中華民國    年  月  日</t>
    <phoneticPr fontId="2" type="noConversion"/>
  </si>
  <si>
    <r>
      <t>備註</t>
    </r>
    <r>
      <rPr>
        <sz val="14"/>
        <rFont val="新細明體"/>
        <family val="1"/>
        <charset val="136"/>
      </rPr>
      <t>：</t>
    </r>
    <phoneticPr fontId="2" type="noConversion"/>
  </si>
  <si>
    <r>
      <t>備註</t>
    </r>
    <r>
      <rPr>
        <sz val="14"/>
        <rFont val="新細明體"/>
        <family val="1"/>
        <charset val="136"/>
      </rPr>
      <t>：</t>
    </r>
    <phoneticPr fontId="2" type="noConversion"/>
  </si>
  <si>
    <r>
      <t>具領人</t>
    </r>
    <r>
      <rPr>
        <sz val="14"/>
        <rFont val="新細明體"/>
        <family val="1"/>
        <charset val="136"/>
      </rPr>
      <t>：</t>
    </r>
    <phoneticPr fontId="2" type="noConversion"/>
  </si>
  <si>
    <r>
      <t>身份證字號</t>
    </r>
    <r>
      <rPr>
        <sz val="12"/>
        <rFont val="新細明體"/>
        <family val="1"/>
        <charset val="136"/>
      </rPr>
      <t>：</t>
    </r>
    <phoneticPr fontId="2" type="noConversion"/>
  </si>
  <si>
    <r>
      <t>住址</t>
    </r>
    <r>
      <rPr>
        <sz val="14"/>
        <rFont val="新細明體"/>
        <family val="1"/>
        <charset val="136"/>
      </rPr>
      <t>：</t>
    </r>
    <phoneticPr fontId="2" type="noConversion"/>
  </si>
  <si>
    <t>蓋章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</si>
  <si>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</si>
  <si>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</si>
  <si>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</si>
  <si>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</si>
  <si>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</si>
  <si>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</si>
  <si>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</si>
  <si>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</si>
  <si>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</si>
  <si>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</si>
  <si>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</si>
  <si>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</si>
  <si>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業務單位</t>
    <phoneticPr fontId="2" type="noConversion"/>
  </si>
  <si>
    <t>會計</t>
    <phoneticPr fontId="2" type="noConversion"/>
  </si>
  <si>
    <t>機關長官</t>
    <phoneticPr fontId="2" type="noConversion"/>
  </si>
  <si>
    <t>承辦人</t>
    <phoneticPr fontId="2" type="noConversion"/>
  </si>
  <si>
    <t>主管</t>
    <phoneticPr fontId="2" type="noConversion"/>
  </si>
  <si>
    <t xml:space="preserve">  憑           證         黏         貼         線</t>
    <phoneticPr fontId="2" type="noConversion"/>
  </si>
  <si>
    <t>講師姓名</t>
    <phoneticPr fontId="2" type="noConversion"/>
  </si>
  <si>
    <t>任職機關</t>
    <phoneticPr fontId="2" type="noConversion"/>
  </si>
  <si>
    <t>日期</t>
    <phoneticPr fontId="2" type="noConversion"/>
  </si>
  <si>
    <t>起訖時間</t>
    <phoneticPr fontId="2" type="noConversion"/>
  </si>
  <si>
    <t>時數</t>
    <phoneticPr fontId="2" type="noConversion"/>
  </si>
  <si>
    <t>每小時 鐘點費</t>
    <phoneticPr fontId="2" type="noConversion"/>
  </si>
  <si>
    <t>總計     金額</t>
    <phoneticPr fontId="2" type="noConversion"/>
  </si>
  <si>
    <t>簽章</t>
    <phoneticPr fontId="2" type="noConversion"/>
  </si>
  <si>
    <t>總計</t>
    <phoneticPr fontId="2" type="noConversion"/>
  </si>
  <si>
    <t>身分證字號</t>
    <phoneticPr fontId="2" type="noConversion"/>
  </si>
  <si>
    <t>戶籍住址</t>
    <phoneticPr fontId="2" type="noConversion"/>
  </si>
  <si>
    <t>每小時 加班費</t>
    <phoneticPr fontId="2" type="noConversion"/>
  </si>
  <si>
    <t>加班時數</t>
    <phoneticPr fontId="2" type="noConversion"/>
  </si>
  <si>
    <t>應領     金額</t>
    <phoneticPr fontId="2" type="noConversion"/>
  </si>
  <si>
    <t>簽章（備註）</t>
    <phoneticPr fontId="2" type="noConversion"/>
  </si>
  <si>
    <t>本俸</t>
    <phoneticPr fontId="2" type="noConversion"/>
  </si>
  <si>
    <t>專業加給</t>
    <phoneticPr fontId="2" type="noConversion"/>
  </si>
  <si>
    <t>主管加給</t>
    <phoneticPr fontId="2" type="noConversion"/>
  </si>
  <si>
    <t>總  　　　  計</t>
    <phoneticPr fontId="2" type="noConversion"/>
  </si>
  <si>
    <t>裝                        訂                         線</t>
    <phoneticPr fontId="2" type="noConversion"/>
  </si>
  <si>
    <t>公務人員各項補助</t>
    <phoneticPr fontId="2" type="noConversion"/>
  </si>
  <si>
    <t>各項補助</t>
    <phoneticPr fontId="2" type="noConversion"/>
  </si>
  <si>
    <t>子女姓名</t>
    <phoneticPr fontId="2" type="noConversion"/>
  </si>
  <si>
    <t>就讀學校</t>
    <phoneticPr fontId="2" type="noConversion"/>
  </si>
  <si>
    <t>年制</t>
    <phoneticPr fontId="2" type="noConversion"/>
  </si>
  <si>
    <t>年級</t>
    <phoneticPr fontId="2" type="noConversion"/>
  </si>
  <si>
    <t>部別</t>
    <phoneticPr fontId="2" type="noConversion"/>
  </si>
  <si>
    <t>證明文件</t>
    <phoneticPr fontId="2" type="noConversion"/>
  </si>
  <si>
    <t>申請補         助金額</t>
    <phoneticPr fontId="2" type="noConversion"/>
  </si>
  <si>
    <t>日間</t>
    <phoneticPr fontId="2" type="noConversion"/>
  </si>
  <si>
    <t>夜間</t>
    <phoneticPr fontId="2" type="noConversion"/>
  </si>
  <si>
    <t>中華民國    年   月   日</t>
    <phoneticPr fontId="2" type="noConversion"/>
  </si>
  <si>
    <t>子女教育補助費</t>
    <phoneticPr fontId="2" type="noConversion"/>
  </si>
  <si>
    <t>裝</t>
    <phoneticPr fontId="2" type="noConversion"/>
  </si>
  <si>
    <t>定</t>
    <phoneticPr fontId="2" type="noConversion"/>
  </si>
  <si>
    <t>線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</si>
  <si>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</si>
  <si>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</si>
  <si>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</si>
  <si>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</si>
  <si>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</si>
  <si>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</si>
  <si>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</si>
  <si>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預借薪津</t>
    <phoneticPr fontId="2" type="noConversion"/>
  </si>
  <si>
    <t>預借薪津</t>
    <phoneticPr fontId="2" type="noConversion"/>
  </si>
  <si>
    <t>工作計畫</t>
    <phoneticPr fontId="2" type="noConversion"/>
  </si>
  <si>
    <t>用途別</t>
    <phoneticPr fontId="2" type="noConversion"/>
  </si>
  <si>
    <t>會計室</t>
    <phoneticPr fontId="2" type="noConversion"/>
  </si>
  <si>
    <t>機關長官</t>
    <phoneticPr fontId="2" type="noConversion"/>
  </si>
  <si>
    <t>申請人</t>
    <phoneticPr fontId="2" type="noConversion"/>
  </si>
  <si>
    <t>1.所請預借薪津</t>
    <phoneticPr fontId="2" type="noConversion"/>
  </si>
  <si>
    <t xml:space="preserve">        元，經核尚符</t>
    <phoneticPr fontId="2" type="noConversion"/>
  </si>
  <si>
    <t>2.擬同意預借      元</t>
    <phoneticPr fontId="2" type="noConversion"/>
  </si>
  <si>
    <t xml:space="preserve">  分    期攤還</t>
    <phoneticPr fontId="2" type="noConversion"/>
  </si>
  <si>
    <t xml:space="preserve">  憑           證         黏         貼         線</t>
    <phoneticPr fontId="2" type="noConversion"/>
  </si>
  <si>
    <t>中華民國   年   月   日</t>
    <phoneticPr fontId="2" type="noConversion"/>
  </si>
  <si>
    <t>課室別</t>
    <phoneticPr fontId="2" type="noConversion"/>
  </si>
  <si>
    <t>職別</t>
    <phoneticPr fontId="2" type="noConversion"/>
  </si>
  <si>
    <t>姓名</t>
    <phoneticPr fontId="2" type="noConversion"/>
  </si>
  <si>
    <t>借支事由</t>
    <phoneticPr fontId="2" type="noConversion"/>
  </si>
  <si>
    <t>每月應支薪津總額</t>
    <phoneticPr fontId="2" type="noConversion"/>
  </si>
  <si>
    <t>已借支薪津總額</t>
    <phoneticPr fontId="2" type="noConversion"/>
  </si>
  <si>
    <t>本次擬預借薪津金額</t>
    <phoneticPr fontId="2" type="noConversion"/>
  </si>
  <si>
    <t>預定清理期限</t>
    <phoneticPr fontId="2" type="noConversion"/>
  </si>
  <si>
    <t>至民國   年   月止分  期攤還</t>
    <phoneticPr fontId="2" type="noConversion"/>
  </si>
  <si>
    <t>保證人     簽章</t>
    <phoneticPr fontId="2" type="noConversion"/>
  </si>
  <si>
    <t>領        據</t>
    <phoneticPr fontId="2" type="noConversion"/>
  </si>
  <si>
    <t>茲收到</t>
    <phoneticPr fontId="2" type="noConversion"/>
  </si>
  <si>
    <t xml:space="preserve">計新台幣      萬   仟   佰   拾   元整  </t>
    <phoneticPr fontId="2" type="noConversion"/>
  </si>
  <si>
    <t>借款人：</t>
  </si>
  <si>
    <t>簽章</t>
  </si>
  <si>
    <t>主管</t>
    <phoneticPr fontId="2" type="noConversion"/>
  </si>
  <si>
    <t xml:space="preserve">1.所請預借      費  </t>
    <phoneticPr fontId="2" type="noConversion"/>
  </si>
  <si>
    <t>所屬       單位</t>
    <phoneticPr fontId="2" type="noConversion"/>
  </si>
  <si>
    <t>公差人  姓名</t>
    <phoneticPr fontId="2" type="noConversion"/>
  </si>
  <si>
    <t>官等</t>
    <phoneticPr fontId="2" type="noConversion"/>
  </si>
  <si>
    <t>職務人         代理人</t>
    <phoneticPr fontId="2" type="noConversion"/>
  </si>
  <si>
    <t>出差      事由</t>
    <phoneticPr fontId="2" type="noConversion"/>
  </si>
  <si>
    <t>月</t>
    <phoneticPr fontId="2" type="noConversion"/>
  </si>
  <si>
    <t>日</t>
    <phoneticPr fontId="2" type="noConversion"/>
  </si>
  <si>
    <t>出差路程</t>
    <phoneticPr fontId="2" type="noConversion"/>
  </si>
  <si>
    <t>備註</t>
    <phoneticPr fontId="2" type="noConversion"/>
  </si>
  <si>
    <t xml:space="preserve">  </t>
    <phoneticPr fontId="2" type="noConversion"/>
  </si>
  <si>
    <t>出差人</t>
    <phoneticPr fontId="2" type="noConversion"/>
  </si>
  <si>
    <t>人事室登記</t>
    <phoneticPr fontId="2" type="noConversion"/>
  </si>
  <si>
    <t>注意事項：一、出差時間、行程應連續不斷。如有間斷應另行田單申請，本表不敷填寫時，應用另紙接上。</t>
    <phoneticPr fontId="2" type="noConversion"/>
  </si>
  <si>
    <t xml:space="preserve">          二、代理公差人以代理一人為限，臨時人員不得代理委任以上職務。</t>
    <phoneticPr fontId="2" type="noConversion"/>
  </si>
  <si>
    <t>公差證第               號</t>
    <phoneticPr fontId="2" type="noConversion"/>
  </si>
  <si>
    <t xml:space="preserve">          三、本聯送人事存查。</t>
    <phoneticPr fontId="2" type="noConversion"/>
  </si>
  <si>
    <t>出差         事由</t>
    <phoneticPr fontId="2" type="noConversion"/>
  </si>
  <si>
    <t>預借旅費</t>
    <phoneticPr fontId="2" type="noConversion"/>
  </si>
  <si>
    <t>出差工作紀要</t>
    <phoneticPr fontId="2" type="noConversion"/>
  </si>
  <si>
    <t>-</t>
    <phoneticPr fontId="2" type="noConversion"/>
  </si>
  <si>
    <t>人事</t>
    <phoneticPr fontId="2" type="noConversion"/>
  </si>
  <si>
    <t xml:space="preserve">          二、應於返所後七日內檢同單據聯同本單送人事銷差。</t>
    <phoneticPr fontId="2" type="noConversion"/>
  </si>
  <si>
    <t>公差證第             號</t>
    <phoneticPr fontId="2" type="noConversion"/>
  </si>
  <si>
    <t xml:space="preserve">          三、本表黏貼於出差報告表。</t>
    <phoneticPr fontId="2" type="noConversion"/>
  </si>
  <si>
    <t>編號</t>
    <phoneticPr fontId="2" type="noConversion"/>
  </si>
  <si>
    <t>姓名</t>
    <phoneticPr fontId="2" type="noConversion"/>
  </si>
  <si>
    <t>大學暨獨立學院</t>
    <phoneticPr fontId="2" type="noConversion"/>
  </si>
  <si>
    <t>五專後二年及二、三專</t>
    <phoneticPr fontId="2" type="noConversion"/>
  </si>
  <si>
    <t>高中、綜合高中</t>
    <phoneticPr fontId="2" type="noConversion"/>
  </si>
  <si>
    <t>高職</t>
    <phoneticPr fontId="2" type="noConversion"/>
  </si>
  <si>
    <t>國中</t>
    <phoneticPr fontId="2" type="noConversion"/>
  </si>
  <si>
    <t>國小</t>
    <phoneticPr fontId="2" type="noConversion"/>
  </si>
  <si>
    <t>合計</t>
    <phoneticPr fontId="2" type="noConversion"/>
  </si>
  <si>
    <t>簽章</t>
    <phoneticPr fontId="2" type="noConversion"/>
  </si>
  <si>
    <t>公立</t>
    <phoneticPr fontId="2" type="noConversion"/>
  </si>
  <si>
    <t>私立</t>
    <phoneticPr fontId="2" type="noConversion"/>
  </si>
  <si>
    <t>夜間部</t>
    <phoneticPr fontId="2" type="noConversion"/>
  </si>
  <si>
    <t>自給自足班</t>
    <phoneticPr fontId="2" type="noConversion"/>
  </si>
  <si>
    <t>實用技能班</t>
    <phoneticPr fontId="2" type="noConversion"/>
  </si>
  <si>
    <t>公私立</t>
    <phoneticPr fontId="2" type="noConversion"/>
  </si>
  <si>
    <t>花蓮縣政府公教人員住宅暨福利互助委員會黏貼憑證用紙</t>
    <phoneticPr fontId="2" type="noConversion"/>
  </si>
  <si>
    <t>領取支票方式</t>
    <phoneticPr fontId="2" type="noConversion"/>
  </si>
  <si>
    <t>福利成本</t>
    <phoneticPr fontId="2" type="noConversion"/>
  </si>
  <si>
    <r>
      <t xml:space="preserve"> </t>
    </r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 xml:space="preserve"> 1.存入帳戶</t>
    </r>
    <phoneticPr fontId="2" type="noConversion"/>
  </si>
  <si>
    <t xml:space="preserve"> □ 2.自領</t>
    <phoneticPr fontId="2" type="noConversion"/>
  </si>
  <si>
    <t>社會福利成本</t>
    <phoneticPr fontId="2" type="noConversion"/>
  </si>
  <si>
    <t>互助補助費</t>
    <phoneticPr fontId="2" type="noConversion"/>
  </si>
  <si>
    <t xml:space="preserve"> □ 3.郵寄</t>
    <phoneticPr fontId="2" type="noConversion"/>
  </si>
  <si>
    <t xml:space="preserve"> □ 4.領回轉發</t>
    <phoneticPr fontId="2" type="noConversion"/>
  </si>
  <si>
    <t>福利費</t>
    <phoneticPr fontId="2" type="noConversion"/>
  </si>
  <si>
    <t xml:space="preserve"> □ 5.電匯</t>
    <phoneticPr fontId="2" type="noConversion"/>
  </si>
  <si>
    <t>經辦人</t>
    <phoneticPr fontId="2" type="noConversion"/>
  </si>
  <si>
    <t>組長</t>
    <phoneticPr fontId="2" type="noConversion"/>
  </si>
  <si>
    <t>主計組審核</t>
    <phoneticPr fontId="2" type="noConversion"/>
  </si>
  <si>
    <t>總幹事</t>
    <phoneticPr fontId="2" type="noConversion"/>
  </si>
  <si>
    <t>主任委員</t>
    <phoneticPr fontId="2" type="noConversion"/>
  </si>
  <si>
    <t>驗收(證明)人</t>
    <phoneticPr fontId="2" type="noConversion"/>
  </si>
  <si>
    <t>領款收據</t>
    <phoneticPr fontId="2" type="noConversion"/>
  </si>
  <si>
    <r>
      <t>互助人編號</t>
    </r>
    <r>
      <rPr>
        <sz val="11"/>
        <rFont val="新細明體"/>
        <family val="1"/>
        <charset val="136"/>
      </rPr>
      <t>：</t>
    </r>
    <phoneticPr fontId="2" type="noConversion"/>
  </si>
  <si>
    <t>茲收到</t>
    <phoneticPr fontId="2" type="noConversion"/>
  </si>
  <si>
    <t>花蓮縣政府公教人員住宅暨福利互助委員會發給</t>
    <phoneticPr fontId="2" type="noConversion"/>
  </si>
  <si>
    <t xml:space="preserve">      </t>
    <phoneticPr fontId="2" type="noConversion"/>
  </si>
  <si>
    <t>此      據</t>
    <phoneticPr fontId="2" type="noConversion"/>
  </si>
  <si>
    <t>花蓮縣政府公教人員住宅暨福利互助委員會</t>
    <phoneticPr fontId="2" type="noConversion"/>
  </si>
  <si>
    <t>互助人或受益人：</t>
    <phoneticPr fontId="2" type="noConversion"/>
  </si>
  <si>
    <t>蓋章</t>
    <phoneticPr fontId="2" type="noConversion"/>
  </si>
  <si>
    <t>身分證字號：</t>
    <phoneticPr fontId="2" type="noConversion"/>
  </si>
  <si>
    <t>住址：</t>
    <phoneticPr fontId="2" type="noConversion"/>
  </si>
  <si>
    <t>中華民國    年    月    日</t>
    <phoneticPr fontId="2" type="noConversion"/>
  </si>
  <si>
    <t>主辦人        事人員</t>
    <phoneticPr fontId="2" type="noConversion"/>
  </si>
  <si>
    <t>主辦會       計人員</t>
    <phoneticPr fontId="2" type="noConversion"/>
  </si>
  <si>
    <t>單位    主管</t>
    <phoneticPr fontId="2" type="noConversion"/>
  </si>
  <si>
    <t>任職機關</t>
    <phoneticPr fontId="2" type="noConversion"/>
  </si>
  <si>
    <t>日期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</si>
  <si>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</si>
  <si>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</si>
  <si>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</si>
  <si>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t>花蓮縣政府公教人員住宅暨福利互助委員會黏貼憑證用紙</t>
    <phoneticPr fontId="2" type="noConversion"/>
  </si>
  <si>
    <t>領取支票方式</t>
    <phoneticPr fontId="2" type="noConversion"/>
  </si>
  <si>
    <t>福利成本</t>
    <phoneticPr fontId="2" type="noConversion"/>
  </si>
  <si>
    <r>
      <t xml:space="preserve"> </t>
    </r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 xml:space="preserve"> 1.存入帳戶</t>
    </r>
    <phoneticPr fontId="2" type="noConversion"/>
  </si>
  <si>
    <t xml:space="preserve"> □ 2.自領</t>
    <phoneticPr fontId="2" type="noConversion"/>
  </si>
  <si>
    <t>工作計畫</t>
    <phoneticPr fontId="2" type="noConversion"/>
  </si>
  <si>
    <t>社會福利成本</t>
    <phoneticPr fontId="2" type="noConversion"/>
  </si>
  <si>
    <t>互助補助費</t>
    <phoneticPr fontId="2" type="noConversion"/>
  </si>
  <si>
    <t xml:space="preserve"> □ 3.郵寄</t>
    <phoneticPr fontId="2" type="noConversion"/>
  </si>
  <si>
    <t xml:space="preserve"> □ 4.領回轉發</t>
    <phoneticPr fontId="2" type="noConversion"/>
  </si>
  <si>
    <t>用途別</t>
    <phoneticPr fontId="2" type="noConversion"/>
  </si>
  <si>
    <t>福利費</t>
    <phoneticPr fontId="2" type="noConversion"/>
  </si>
  <si>
    <t xml:space="preserve"> □ 5.電匯</t>
    <phoneticPr fontId="2" type="noConversion"/>
  </si>
  <si>
    <t>經辦人</t>
    <phoneticPr fontId="2" type="noConversion"/>
  </si>
  <si>
    <t>組長</t>
    <phoneticPr fontId="2" type="noConversion"/>
  </si>
  <si>
    <t>主計組審核</t>
    <phoneticPr fontId="2" type="noConversion"/>
  </si>
  <si>
    <t>總幹事</t>
    <phoneticPr fontId="2" type="noConversion"/>
  </si>
  <si>
    <t>主任委員</t>
    <phoneticPr fontId="2" type="noConversion"/>
  </si>
  <si>
    <t>驗收(證明)人</t>
    <phoneticPr fontId="2" type="noConversion"/>
  </si>
  <si>
    <t xml:space="preserve">  憑           證         黏         貼         線</t>
    <phoneticPr fontId="2" type="noConversion"/>
  </si>
  <si>
    <t>領款收據</t>
    <phoneticPr fontId="2" type="noConversion"/>
  </si>
  <si>
    <r>
      <t>互助人編號</t>
    </r>
    <r>
      <rPr>
        <sz val="11"/>
        <rFont val="新細明體"/>
        <family val="1"/>
        <charset val="136"/>
      </rPr>
      <t>：</t>
    </r>
    <phoneticPr fontId="2" type="noConversion"/>
  </si>
  <si>
    <t>茲收到</t>
    <phoneticPr fontId="2" type="noConversion"/>
  </si>
  <si>
    <t>花蓮縣政府公教人員住宅暨福利互助委員會發給</t>
    <phoneticPr fontId="2" type="noConversion"/>
  </si>
  <si>
    <t xml:space="preserve">      </t>
    <phoneticPr fontId="2" type="noConversion"/>
  </si>
  <si>
    <t>互助補助費</t>
    <phoneticPr fontId="2" type="noConversion"/>
  </si>
  <si>
    <t>此      據</t>
    <phoneticPr fontId="2" type="noConversion"/>
  </si>
  <si>
    <t>花蓮縣政府公教人員住宅暨福利互助委員會</t>
    <phoneticPr fontId="2" type="noConversion"/>
  </si>
  <si>
    <t>互助人或受益人：</t>
    <phoneticPr fontId="2" type="noConversion"/>
  </si>
  <si>
    <t>蓋章</t>
    <phoneticPr fontId="2" type="noConversion"/>
  </si>
  <si>
    <t>身分證字號：</t>
    <phoneticPr fontId="2" type="noConversion"/>
  </si>
  <si>
    <t>住址：</t>
    <phoneticPr fontId="2" type="noConversion"/>
  </si>
  <si>
    <t>主辦人        事人員</t>
    <phoneticPr fontId="2" type="noConversion"/>
  </si>
  <si>
    <t>主辦會       計人員</t>
    <phoneticPr fontId="2" type="noConversion"/>
  </si>
  <si>
    <t>單位    主管</t>
    <phoneticPr fontId="2" type="noConversion"/>
  </si>
  <si>
    <t>退休</t>
    <phoneticPr fontId="2" type="noConversion"/>
  </si>
  <si>
    <t>驗收或證明</t>
    <phoneticPr fontId="2" type="noConversion"/>
  </si>
  <si>
    <t>總務處</t>
    <phoneticPr fontId="2" type="noConversion"/>
  </si>
  <si>
    <t>花蓮縣立  國民中學</t>
  </si>
  <si>
    <t>花蓮縣立  國民中學</t>
    <phoneticPr fontId="2" type="noConversion"/>
  </si>
  <si>
    <t>憑證黏貼用紙</t>
  </si>
  <si>
    <t>憑證黏貼用紙</t>
    <phoneticPr fontId="2" type="noConversion"/>
  </si>
  <si>
    <t>員工預借薪津申請單</t>
    <phoneticPr fontId="2" type="noConversion"/>
  </si>
  <si>
    <t>預借薪津</t>
  </si>
  <si>
    <t xml:space="preserve">  學年度第   學期員工子女教育補助費申請表</t>
  </si>
  <si>
    <t>花蓮縣立  國民中學</t>
    <phoneticPr fontId="2" type="noConversion"/>
  </si>
  <si>
    <t>員工子女教育補助費</t>
    <phoneticPr fontId="2" type="noConversion"/>
  </si>
  <si>
    <t>(新台幣    佰    拾   萬    仟   佰    拾   元整)</t>
    <phoneticPr fontId="2" type="noConversion"/>
  </si>
  <si>
    <t>新台幣   拾   萬   仟  佰   拾  元整</t>
    <phoneticPr fontId="2" type="noConversion"/>
  </si>
  <si>
    <t>花蓮縣立  國民中學95學年度第2學期子女教育補助費預借申請表</t>
    <phoneticPr fontId="2" type="noConversion"/>
  </si>
  <si>
    <t>預借金額</t>
    <phoneticPr fontId="2" type="noConversion"/>
  </si>
  <si>
    <t>補(退)          差額</t>
    <phoneticPr fontId="2" type="noConversion"/>
  </si>
  <si>
    <t>生活津貼申請表</t>
  </si>
  <si>
    <t>花蓮縣立  國民中學</t>
    <phoneticPr fontId="2" type="noConversion"/>
  </si>
  <si>
    <t>生活津貼</t>
    <phoneticPr fontId="2" type="noConversion"/>
  </si>
  <si>
    <t>花蓮縣立  國民中學出差旅費</t>
    <phoneticPr fontId="2" type="noConversion"/>
  </si>
  <si>
    <t>預借各項費用請示單</t>
  </si>
  <si>
    <r>
      <t>花蓮縣立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國民中學</t>
    </r>
    <phoneticPr fontId="2" type="noConversion"/>
  </si>
  <si>
    <t>約僱人員94年3月份薪資</t>
  </si>
  <si>
    <t>辦理    講習鐘點費印領清冊</t>
  </si>
  <si>
    <t>驗收(證明)</t>
    <phoneticPr fontId="2" type="noConversion"/>
  </si>
  <si>
    <t xml:space="preserve">       獎勵金印領清冊</t>
  </si>
  <si>
    <t xml:space="preserve">   薪資代扣款</t>
    <phoneticPr fontId="2" type="noConversion"/>
  </si>
  <si>
    <t xml:space="preserve">  年  月份業務加班費印領清冊</t>
  </si>
  <si>
    <t>臨時人員  年  月份薪資</t>
    <phoneticPr fontId="2" type="noConversion"/>
  </si>
  <si>
    <t>財物請購申請表</t>
    <phoneticPr fontId="2" type="noConversion"/>
  </si>
  <si>
    <r>
      <t>計新台幣</t>
    </r>
    <r>
      <rPr>
        <sz val="16"/>
        <rFont val="Times New Roman"/>
        <family val="1"/>
      </rPr>
      <t xml:space="preserve">         </t>
    </r>
    <r>
      <rPr>
        <sz val="16"/>
        <rFont val="標楷體"/>
        <family val="4"/>
        <charset val="136"/>
      </rPr>
      <t>元</t>
    </r>
    <phoneticPr fontId="2" type="noConversion"/>
  </si>
  <si>
    <t>花 蓮 縣 立   國民中學 黏 貼 憑 證 用 紙</t>
    <phoneticPr fontId="2" type="noConversion"/>
  </si>
  <si>
    <t>經辦人</t>
    <phoneticPr fontId="2" type="noConversion"/>
  </si>
  <si>
    <r>
      <t>驗收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證明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人</t>
    </r>
    <phoneticPr fontId="2" type="noConversion"/>
  </si>
  <si>
    <t>業務主管</t>
    <phoneticPr fontId="2" type="noConversion"/>
  </si>
  <si>
    <t>主管</t>
    <phoneticPr fontId="2" type="noConversion"/>
  </si>
  <si>
    <t>承辦人</t>
    <phoneticPr fontId="2" type="noConversion"/>
  </si>
  <si>
    <t>花蓮縣立    國民中學   學年度第   學期子女教育補助費預借申請表</t>
    <phoneticPr fontId="2" type="noConversion"/>
  </si>
  <si>
    <r>
      <t xml:space="preserve">    </t>
    </r>
    <r>
      <rPr>
        <sz val="14"/>
        <rFont val="標楷體"/>
        <family val="4"/>
        <charset val="136"/>
      </rPr>
      <t>學年度第</t>
    </r>
    <r>
      <rPr>
        <sz val="14"/>
        <rFont val="Times New Roman"/>
        <family val="1"/>
      </rPr>
      <t xml:space="preserve">    </t>
    </r>
    <r>
      <rPr>
        <sz val="14"/>
        <rFont val="標楷體"/>
        <family val="4"/>
        <charset val="136"/>
      </rPr>
      <t>學期子女教育補助費</t>
    </r>
    <phoneticPr fontId="2" type="noConversion"/>
  </si>
  <si>
    <r>
      <t>中華民國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日</t>
    </r>
    <phoneticPr fontId="2" type="noConversion"/>
  </si>
  <si>
    <t>財產(物品)登記</t>
    <phoneticPr fontId="2" type="noConversion"/>
  </si>
  <si>
    <r>
      <t>事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務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主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管</t>
    </r>
    <phoneticPr fontId="2" type="noConversion"/>
  </si>
  <si>
    <t>小</t>
    <phoneticPr fontId="2" type="noConversion"/>
  </si>
  <si>
    <t>花蓮縣立國福國民小學</t>
    <phoneticPr fontId="2" type="noConversion"/>
  </si>
  <si>
    <r>
      <t>花蓮縣立國福國民小學員工出差單</t>
    </r>
    <r>
      <rPr>
        <sz val="18"/>
        <rFont val="Times New Roman"/>
        <family val="1"/>
      </rPr>
      <t xml:space="preserve">  </t>
    </r>
    <phoneticPr fontId="2" type="noConversion"/>
  </si>
  <si>
    <t>花蓮縣立國福國民小學員工出差報告表</t>
    <phoneticPr fontId="2" type="noConversion"/>
  </si>
  <si>
    <t>花蓮縣立國福 國民小學</t>
    <phoneticPr fontId="2" type="noConversion"/>
  </si>
  <si>
    <t xml:space="preserve">花蓮縣立國福國民小學 </t>
    <phoneticPr fontId="2" type="noConversion"/>
  </si>
  <si>
    <t>研習手冊</t>
    <phoneticPr fontId="2" type="noConversion"/>
  </si>
  <si>
    <t>本</t>
    <phoneticPr fontId="2" type="noConversion"/>
  </si>
  <si>
    <t>國小數學領域國教輔導團團員增能研習手冊</t>
    <phoneticPr fontId="2" type="noConversion"/>
  </si>
  <si>
    <t>98年國小數學領域國教輔導團團員增能研習手冊</t>
    <phoneticPr fontId="2" type="noConversion"/>
  </si>
  <si>
    <t>油料費</t>
    <phoneticPr fontId="2" type="noConversion"/>
  </si>
  <si>
    <t>加班費</t>
    <phoneticPr fontId="2" type="noConversion"/>
  </si>
  <si>
    <t>花蓮縣童軍會</t>
    <phoneticPr fontId="2" type="noConversion"/>
  </si>
  <si>
    <t>維修費</t>
    <phoneticPr fontId="2" type="noConversion"/>
  </si>
  <si>
    <t>備註</t>
    <phoneticPr fontId="2" type="noConversion"/>
  </si>
  <si>
    <t>合        計</t>
    <phoneticPr fontId="2" type="noConversion"/>
  </si>
  <si>
    <t>總計金額</t>
    <phoneticPr fontId="2" type="noConversion"/>
  </si>
  <si>
    <t>103年童軍大露營支援校車油料費、維修費及加班費清單</t>
    <phoneticPr fontId="2" type="noConversion"/>
  </si>
  <si>
    <t>秀林國中</t>
    <phoneticPr fontId="2" type="noConversion"/>
  </si>
  <si>
    <t>鳳林國中</t>
    <phoneticPr fontId="2" type="noConversion"/>
  </si>
  <si>
    <t>化仁國中</t>
    <phoneticPr fontId="2" type="noConversion"/>
  </si>
  <si>
    <t>新城國中</t>
    <phoneticPr fontId="2" type="noConversion"/>
  </si>
  <si>
    <t>壽豐國中</t>
    <phoneticPr fontId="2" type="noConversion"/>
  </si>
  <si>
    <t>明恥國小</t>
    <phoneticPr fontId="2" type="noConversion"/>
  </si>
  <si>
    <t>中原國小</t>
    <phoneticPr fontId="2" type="noConversion"/>
  </si>
  <si>
    <t>光華國小</t>
    <phoneticPr fontId="2" type="noConversion"/>
  </si>
  <si>
    <t>103.11.01 103.11.03</t>
    <phoneticPr fontId="2" type="noConversion"/>
  </si>
  <si>
    <t>103.11.01    103.11.03</t>
    <phoneticPr fontId="2" type="noConversion"/>
  </si>
  <si>
    <t>東里國中</t>
    <phoneticPr fontId="2" type="noConversion"/>
  </si>
  <si>
    <t>玉東國中</t>
    <phoneticPr fontId="2" type="noConversion"/>
  </si>
  <si>
    <t>三民國中</t>
    <phoneticPr fontId="2" type="noConversion"/>
  </si>
  <si>
    <t>光復國中</t>
    <phoneticPr fontId="2" type="noConversion"/>
  </si>
  <si>
    <t>103.11.02</t>
    <phoneticPr fontId="2" type="noConversion"/>
  </si>
  <si>
    <t>103.11.02</t>
    <phoneticPr fontId="2" type="noConversion"/>
  </si>
  <si>
    <t>里程數：(84+83)*2=334公里</t>
    <phoneticPr fontId="2" type="noConversion"/>
  </si>
  <si>
    <t xml:space="preserve">里程數：(33+1+65+32)*2=262公里
</t>
    <phoneticPr fontId="2" type="noConversion"/>
  </si>
  <si>
    <t>里程數：(0.5+64+63)*2=255公里</t>
    <phoneticPr fontId="2" type="noConversion"/>
  </si>
  <si>
    <t xml:space="preserve">里程數：(8.6+64+71)*2=287.2公里
</t>
    <phoneticPr fontId="2" type="noConversion"/>
  </si>
  <si>
    <t>里程數：(20+19+19+27+46)*2=262公里</t>
    <phoneticPr fontId="2" type="noConversion"/>
  </si>
  <si>
    <t>里程數：(4.8+65+68)*2=275.6公里</t>
    <phoneticPr fontId="2" type="noConversion"/>
  </si>
  <si>
    <t>里程數：(0.9+65+64)*2=259.8公里</t>
    <phoneticPr fontId="2" type="noConversion"/>
  </si>
  <si>
    <t>里程數：(5.8+65+61)*2=263.6公里</t>
    <phoneticPr fontId="2" type="noConversion"/>
  </si>
  <si>
    <t>里程數：(9.6+0.75+24+30)*2=128.7公里</t>
    <phoneticPr fontId="2" type="noConversion"/>
  </si>
  <si>
    <t>里程數：29.6+24*2=77.6公里</t>
    <phoneticPr fontId="2" type="noConversion"/>
  </si>
  <si>
    <t>里程數：29.6+11*2+27.7=79.3公里</t>
    <phoneticPr fontId="2" type="noConversion"/>
  </si>
  <si>
    <t>里程數：29.6+13*2+27.7=83.3公里</t>
    <phoneticPr fontId="2" type="noConversion"/>
  </si>
  <si>
    <t xml:space="preserve">說明：1.各校油料費之計算：大車（里程數÷3公里×33元）、小車（里程數÷5公里×33元）
      2.維修費依照「花蓮縣各級學校校車支援校外教學暨各項活動管理要點」編列。
      3.核銷方式：油料費--加油的發票、維修費--學校收款收據、加班費--司機先生簽領。發票及收據抬頭：花蓮縣童軍會(統編08154246)
      4.有任何疑問請洽：平和國中黃建榮校長  0988-537898
</t>
    <phoneticPr fontId="2" type="noConversion"/>
  </si>
</sst>
</file>

<file path=xl/styles.xml><?xml version="1.0" encoding="utf-8"?>
<styleSheet xmlns="http://schemas.openxmlformats.org/spreadsheetml/2006/main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$&quot;#,##0_);[Red]\(&quot;$&quot;#,##0\)"/>
    <numFmt numFmtId="177" formatCode="[DBNum2]&quot;新台幣&quot;[$-404]General&quot;元整&quot;"/>
    <numFmt numFmtId="178" formatCode="[DBNum2]&quot;(新台幣&quot;[$-404]General&quot;元整)&quot;"/>
    <numFmt numFmtId="179" formatCode="&quot;$&quot;#,##0"/>
    <numFmt numFmtId="180" formatCode="#,##0_ "/>
    <numFmt numFmtId="181" formatCode="#,##0_);[Red]\(#,##0\)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8"/>
      <name val="標楷體"/>
      <family val="4"/>
      <charset val="136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4"/>
      <name val="新細明體"/>
      <family val="1"/>
      <charset val="136"/>
    </font>
    <font>
      <u/>
      <sz val="16"/>
      <name val="標楷體"/>
      <family val="4"/>
      <charset val="136"/>
    </font>
    <font>
      <sz val="10"/>
      <name val="新細明體"/>
      <family val="1"/>
      <charset val="136"/>
    </font>
    <font>
      <sz val="16"/>
      <name val="Times New Roman"/>
      <family val="1"/>
    </font>
    <font>
      <sz val="9"/>
      <name val="Times New Roman"/>
      <family val="1"/>
    </font>
    <font>
      <sz val="18"/>
      <name val="Times New Roman"/>
      <family val="1"/>
    </font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標楷體"/>
      <family val="4"/>
      <charset val="136"/>
    </font>
    <font>
      <b/>
      <sz val="13"/>
      <name val="新細明體"/>
      <family val="1"/>
      <charset val="136"/>
    </font>
    <font>
      <sz val="14.5"/>
      <name val="標楷體"/>
      <family val="4"/>
      <charset val="136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b/>
      <sz val="14"/>
      <color indexed="81"/>
      <name val="標楷體"/>
      <family val="4"/>
      <charset val="136"/>
    </font>
    <font>
      <sz val="15"/>
      <name val="標楷體"/>
      <family val="4"/>
      <charset val="136"/>
    </font>
    <font>
      <b/>
      <sz val="12"/>
      <color indexed="8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8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>
      <alignment vertical="center"/>
    </xf>
    <xf numFmtId="41" fontId="3" fillId="0" borderId="0" xfId="1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7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14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10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distributed" wrapText="1"/>
    </xf>
    <xf numFmtId="0" fontId="4" fillId="0" borderId="0" xfId="0" applyFont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10" fillId="0" borderId="16" xfId="0" applyFont="1" applyBorder="1">
      <alignment vertical="center"/>
    </xf>
    <xf numFmtId="0" fontId="8" fillId="0" borderId="13" xfId="0" applyFont="1" applyBorder="1" applyAlignment="1">
      <alignment vertical="center" shrinkToFit="1"/>
    </xf>
    <xf numFmtId="41" fontId="4" fillId="0" borderId="13" xfId="0" applyNumberFormat="1" applyFont="1" applyBorder="1" applyAlignment="1">
      <alignment vertical="center" shrinkToFit="1"/>
    </xf>
    <xf numFmtId="0" fontId="2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 wrapText="1"/>
    </xf>
    <xf numFmtId="41" fontId="12" fillId="0" borderId="1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distributed" vertical="center" wrapText="1" shrinkToFit="1"/>
    </xf>
    <xf numFmtId="176" fontId="7" fillId="0" borderId="1" xfId="0" applyNumberFormat="1" applyFont="1" applyBorder="1" applyAlignment="1">
      <alignment horizontal="distributed" vertical="center" wrapText="1" shrinkToFit="1"/>
    </xf>
    <xf numFmtId="179" fontId="7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 applyAlignment="1"/>
    <xf numFmtId="0" fontId="7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 shrinkToFit="1"/>
    </xf>
    <xf numFmtId="180" fontId="3" fillId="0" borderId="0" xfId="0" applyNumberFormat="1" applyFont="1" applyAlignment="1">
      <alignment horizontal="right" vertical="center" shrinkToFit="1"/>
    </xf>
    <xf numFmtId="180" fontId="3" fillId="0" borderId="1" xfId="0" applyNumberFormat="1" applyFont="1" applyBorder="1" applyAlignment="1">
      <alignment horizontal="distributed" vertical="center" shrinkToFit="1"/>
    </xf>
    <xf numFmtId="180" fontId="4" fillId="0" borderId="1" xfId="0" applyNumberFormat="1" applyFont="1" applyBorder="1" applyAlignment="1">
      <alignment horizontal="distributed" vertical="center" wrapText="1" shrinkToFit="1"/>
    </xf>
    <xf numFmtId="180" fontId="8" fillId="0" borderId="1" xfId="0" applyNumberFormat="1" applyFont="1" applyBorder="1" applyAlignment="1">
      <alignment horizontal="centerContinuous" vertical="center" shrinkToFit="1"/>
    </xf>
    <xf numFmtId="180" fontId="10" fillId="0" borderId="1" xfId="0" applyNumberFormat="1" applyFont="1" applyBorder="1" applyAlignment="1">
      <alignment horizontal="distributed" vertical="center" wrapText="1" shrinkToFit="1"/>
    </xf>
    <xf numFmtId="180" fontId="3" fillId="0" borderId="1" xfId="0" applyNumberFormat="1" applyFont="1" applyBorder="1" applyAlignment="1">
      <alignment vertical="center" shrinkToFit="1"/>
    </xf>
    <xf numFmtId="180" fontId="12" fillId="0" borderId="1" xfId="0" applyNumberFormat="1" applyFont="1" applyBorder="1" applyAlignment="1">
      <alignment vertical="center" shrinkToFit="1"/>
    </xf>
    <xf numFmtId="3" fontId="12" fillId="0" borderId="1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>
      <alignment vertical="center"/>
    </xf>
    <xf numFmtId="0" fontId="33" fillId="0" borderId="3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7" fillId="0" borderId="5" xfId="0" applyFont="1" applyBorder="1" applyAlignment="1"/>
    <xf numFmtId="0" fontId="3" fillId="0" borderId="2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3" xfId="0" applyFont="1" applyBorder="1" applyAlignment="1">
      <alignment horizontal="right" vertical="center"/>
    </xf>
    <xf numFmtId="0" fontId="7" fillId="0" borderId="10" xfId="0" applyFont="1" applyBorder="1" applyAlignment="1">
      <alignment horizontal="distributed" vertical="center"/>
    </xf>
    <xf numFmtId="0" fontId="29" fillId="0" borderId="3" xfId="0" applyFont="1" applyBorder="1" applyAlignment="1">
      <alignment vertical="center" shrinkToFit="1"/>
    </xf>
    <xf numFmtId="0" fontId="29" fillId="0" borderId="11" xfId="0" applyFont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29" fillId="0" borderId="11" xfId="0" applyFont="1" applyBorder="1" applyAlignment="1">
      <alignment vertic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3" xfId="0" applyFont="1" applyBorder="1" applyAlignment="1">
      <alignment horizontal="right" vertical="top"/>
    </xf>
    <xf numFmtId="0" fontId="7" fillId="0" borderId="13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/>
    </xf>
    <xf numFmtId="0" fontId="5" fillId="0" borderId="0" xfId="0" applyFont="1" applyBorder="1" applyAlignment="1"/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181" fontId="7" fillId="0" borderId="11" xfId="0" applyNumberFormat="1" applyFont="1" applyBorder="1" applyAlignment="1">
      <alignment horizontal="distributed" vertical="center"/>
    </xf>
    <xf numFmtId="181" fontId="7" fillId="0" borderId="3" xfId="0" applyNumberFormat="1" applyFont="1" applyBorder="1" applyAlignment="1">
      <alignment horizontal="distributed" vertical="center"/>
    </xf>
    <xf numFmtId="181" fontId="7" fillId="0" borderId="2" xfId="0" applyNumberFormat="1" applyFont="1" applyBorder="1" applyAlignment="1">
      <alignment horizontal="distributed" vertical="center" wrapText="1"/>
    </xf>
    <xf numFmtId="181" fontId="7" fillId="0" borderId="13" xfId="0" applyNumberFormat="1" applyFont="1" applyBorder="1" applyAlignment="1">
      <alignment horizontal="distributed" vertical="center" wrapText="1"/>
    </xf>
    <xf numFmtId="181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/>
    </xf>
    <xf numFmtId="0" fontId="0" fillId="0" borderId="19" xfId="0" applyBorder="1" applyAlignment="1">
      <alignment vertical="center"/>
    </xf>
    <xf numFmtId="0" fontId="12" fillId="0" borderId="2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1" fontId="7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/>
    </xf>
    <xf numFmtId="0" fontId="6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22" fillId="0" borderId="3" xfId="0" applyFont="1" applyBorder="1" applyAlignment="1">
      <alignment horizontal="distributed" vertical="center"/>
    </xf>
    <xf numFmtId="0" fontId="22" fillId="0" borderId="11" xfId="0" applyFont="1" applyBorder="1" applyAlignment="1">
      <alignment horizontal="distributed" vertical="center"/>
    </xf>
    <xf numFmtId="0" fontId="8" fillId="0" borderId="7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1" fontId="12" fillId="0" borderId="2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1" fontId="12" fillId="0" borderId="2" xfId="0" applyNumberFormat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41" fontId="12" fillId="0" borderId="1" xfId="0" applyNumberFormat="1" applyFont="1" applyBorder="1" applyAlignment="1">
      <alignment vertical="center" shrinkToFit="1"/>
    </xf>
    <xf numFmtId="0" fontId="12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179" fontId="7" fillId="0" borderId="2" xfId="2" applyNumberFormat="1" applyFont="1" applyBorder="1" applyAlignment="1">
      <alignment horizontal="right" vertical="center" shrinkToFit="1"/>
    </xf>
    <xf numFmtId="178" fontId="7" fillId="0" borderId="3" xfId="0" applyNumberFormat="1" applyFont="1" applyBorder="1" applyAlignment="1">
      <alignment horizontal="left" vertical="center" shrinkToFit="1"/>
    </xf>
    <xf numFmtId="178" fontId="7" fillId="0" borderId="11" xfId="0" applyNumberFormat="1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top"/>
    </xf>
    <xf numFmtId="0" fontId="0" fillId="0" borderId="18" xfId="0" applyBorder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shrinkToFit="1"/>
    </xf>
    <xf numFmtId="0" fontId="16" fillId="0" borderId="11" xfId="0" applyFont="1" applyBorder="1" applyAlignment="1">
      <alignment horizontal="distributed" vertical="center" shrinkToFit="1"/>
    </xf>
    <xf numFmtId="0" fontId="11" fillId="0" borderId="11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distributed" vertical="center" shrinkToFit="1"/>
    </xf>
    <xf numFmtId="0" fontId="7" fillId="0" borderId="11" xfId="0" applyFont="1" applyBorder="1" applyAlignment="1">
      <alignment horizontal="distributed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41" fontId="11" fillId="0" borderId="4" xfId="0" applyNumberFormat="1" applyFont="1" applyBorder="1" applyAlignment="1">
      <alignment horizontal="right" vertical="center" wrapText="1" shrinkToFit="1"/>
    </xf>
    <xf numFmtId="41" fontId="11" fillId="0" borderId="5" xfId="0" applyNumberFormat="1" applyFont="1" applyBorder="1" applyAlignment="1">
      <alignment horizontal="right" vertical="center" wrapText="1" shrinkToFit="1"/>
    </xf>
    <xf numFmtId="41" fontId="11" fillId="0" borderId="7" xfId="0" applyNumberFormat="1" applyFont="1" applyBorder="1" applyAlignment="1">
      <alignment horizontal="right" vertical="center" wrapText="1" shrinkToFit="1"/>
    </xf>
    <xf numFmtId="41" fontId="11" fillId="0" borderId="0" xfId="0" applyNumberFormat="1" applyFont="1" applyBorder="1" applyAlignment="1">
      <alignment horizontal="right" vertical="center" wrapText="1" shrinkToFit="1"/>
    </xf>
    <xf numFmtId="41" fontId="11" fillId="0" borderId="8" xfId="0" applyNumberFormat="1" applyFont="1" applyBorder="1" applyAlignment="1">
      <alignment horizontal="right" vertical="center" wrapText="1" shrinkToFit="1"/>
    </xf>
    <xf numFmtId="41" fontId="11" fillId="0" borderId="9" xfId="0" applyNumberFormat="1" applyFont="1" applyBorder="1" applyAlignment="1">
      <alignment horizontal="right" vertical="center" wrapText="1" shrinkToFit="1"/>
    </xf>
    <xf numFmtId="0" fontId="10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41" fontId="3" fillId="0" borderId="0" xfId="0" applyNumberFormat="1" applyFont="1" applyBorder="1" applyAlignment="1">
      <alignment horizontal="left" vertical="center"/>
    </xf>
    <xf numFmtId="41" fontId="7" fillId="0" borderId="1" xfId="0" applyNumberFormat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41" fontId="3" fillId="0" borderId="9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5" fillId="0" borderId="16" xfId="0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30" fillId="0" borderId="4" xfId="0" applyFont="1" applyBorder="1" applyAlignment="1">
      <alignment horizontal="left" vertical="top"/>
    </xf>
    <xf numFmtId="0" fontId="31" fillId="0" borderId="5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12" fillId="0" borderId="2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2" fillId="0" borderId="11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distributed" vertical="center" shrinkToFit="1"/>
    </xf>
    <xf numFmtId="176" fontId="7" fillId="0" borderId="4" xfId="0" applyNumberFormat="1" applyFont="1" applyBorder="1" applyAlignment="1">
      <alignment horizontal="distributed"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horizontal="distributed" vertical="center" shrinkToFit="1"/>
    </xf>
    <xf numFmtId="0" fontId="12" fillId="0" borderId="6" xfId="0" applyFont="1" applyBorder="1" applyAlignment="1">
      <alignment horizontal="distributed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 shrinkToFit="1"/>
    </xf>
    <xf numFmtId="0" fontId="12" fillId="0" borderId="10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wrapText="1" shrinkToFit="1"/>
    </xf>
    <xf numFmtId="0" fontId="3" fillId="0" borderId="5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wrapText="1" shrinkToFit="1"/>
    </xf>
    <xf numFmtId="0" fontId="0" fillId="0" borderId="8" xfId="0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 wrapText="1" shrinkToFit="1"/>
    </xf>
    <xf numFmtId="41" fontId="7" fillId="0" borderId="4" xfId="2" applyNumberFormat="1" applyFont="1" applyBorder="1" applyAlignment="1">
      <alignment horizontal="center" vertical="center" shrinkToFit="1"/>
    </xf>
    <xf numFmtId="41" fontId="7" fillId="0" borderId="5" xfId="2" applyNumberFormat="1" applyFont="1" applyBorder="1" applyAlignment="1">
      <alignment horizontal="center" vertical="center" shrinkToFit="1"/>
    </xf>
    <xf numFmtId="41" fontId="7" fillId="0" borderId="7" xfId="2" applyNumberFormat="1" applyFont="1" applyBorder="1" applyAlignment="1">
      <alignment horizontal="center" vertical="center" shrinkToFit="1"/>
    </xf>
    <xf numFmtId="41" fontId="7" fillId="0" borderId="0" xfId="2" applyNumberFormat="1" applyFont="1" applyBorder="1" applyAlignment="1">
      <alignment horizontal="center" vertical="center" shrinkToFit="1"/>
    </xf>
    <xf numFmtId="41" fontId="7" fillId="0" borderId="8" xfId="2" applyNumberFormat="1" applyFont="1" applyBorder="1" applyAlignment="1">
      <alignment horizontal="center" vertical="center" shrinkToFit="1"/>
    </xf>
    <xf numFmtId="41" fontId="7" fillId="0" borderId="9" xfId="2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distributed" vertical="center" wrapText="1" shrinkToFit="1"/>
    </xf>
    <xf numFmtId="180" fontId="3" fillId="0" borderId="2" xfId="0" applyNumberFormat="1" applyFont="1" applyBorder="1" applyAlignment="1">
      <alignment horizontal="distributed" vertical="center" shrinkToFit="1"/>
    </xf>
    <xf numFmtId="180" fontId="3" fillId="0" borderId="3" xfId="0" applyNumberFormat="1" applyFont="1" applyBorder="1" applyAlignment="1">
      <alignment horizontal="distributed" vertical="center" shrinkToFit="1"/>
    </xf>
    <xf numFmtId="180" fontId="3" fillId="0" borderId="11" xfId="0" applyNumberFormat="1" applyFont="1" applyBorder="1" applyAlignment="1">
      <alignment horizontal="distributed" vertical="center" shrinkToFit="1"/>
    </xf>
    <xf numFmtId="180" fontId="3" fillId="0" borderId="2" xfId="0" applyNumberFormat="1" applyFont="1" applyBorder="1" applyAlignment="1">
      <alignment horizontal="center" vertical="center" shrinkToFit="1"/>
    </xf>
    <xf numFmtId="180" fontId="3" fillId="0" borderId="3" xfId="0" applyNumberFormat="1" applyFont="1" applyBorder="1" applyAlignment="1">
      <alignment horizontal="center" vertical="center" shrinkToFit="1"/>
    </xf>
    <xf numFmtId="180" fontId="3" fillId="0" borderId="1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distributed" vertical="center" shrinkToFit="1"/>
    </xf>
    <xf numFmtId="180" fontId="4" fillId="0" borderId="2" xfId="0" applyNumberFormat="1" applyFont="1" applyBorder="1" applyAlignment="1">
      <alignment horizontal="distributed" vertical="center" shrinkToFit="1"/>
    </xf>
    <xf numFmtId="180" fontId="4" fillId="0" borderId="3" xfId="0" applyNumberFormat="1" applyFont="1" applyBorder="1" applyAlignment="1">
      <alignment horizontal="distributed" vertical="center" shrinkToFit="1"/>
    </xf>
    <xf numFmtId="180" fontId="4" fillId="0" borderId="11" xfId="0" applyNumberFormat="1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41" fontId="7" fillId="0" borderId="4" xfId="2" applyNumberFormat="1" applyFont="1" applyBorder="1" applyAlignment="1">
      <alignment horizontal="right" vertical="center" shrinkToFit="1"/>
    </xf>
    <xf numFmtId="41" fontId="7" fillId="0" borderId="5" xfId="2" applyNumberFormat="1" applyFont="1" applyBorder="1" applyAlignment="1">
      <alignment horizontal="right" vertical="center" shrinkToFit="1"/>
    </xf>
    <xf numFmtId="41" fontId="7" fillId="0" borderId="7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9" xfId="2" applyNumberFormat="1" applyFont="1" applyBorder="1" applyAlignment="1">
      <alignment horizontal="right" vertical="center" shrinkToFi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 wrapText="1"/>
    </xf>
    <xf numFmtId="177" fontId="7" fillId="0" borderId="2" xfId="0" applyNumberFormat="1" applyFont="1" applyBorder="1" applyAlignment="1">
      <alignment horizontal="left" vertical="center" shrinkToFit="1"/>
    </xf>
    <xf numFmtId="177" fontId="7" fillId="0" borderId="3" xfId="0" applyNumberFormat="1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2" fillId="0" borderId="9" xfId="0" applyFont="1" applyBorder="1" applyAlignment="1">
      <alignment horizontal="left"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7" fillId="0" borderId="4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1" fontId="7" fillId="0" borderId="3" xfId="0" applyNumberFormat="1" applyFont="1" applyBorder="1" applyAlignment="1">
      <alignment horizontal="distributed" vertical="center" shrinkToFit="1"/>
    </xf>
    <xf numFmtId="41" fontId="7" fillId="0" borderId="3" xfId="0" applyNumberFormat="1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top" wrapText="1" shrinkToFit="1"/>
    </xf>
    <xf numFmtId="0" fontId="0" fillId="0" borderId="0" xfId="0" applyBorder="1" applyAlignment="1">
      <alignment vertical="top" wrapText="1" shrinkToFit="1"/>
    </xf>
    <xf numFmtId="0" fontId="0" fillId="0" borderId="12" xfId="0" applyBorder="1" applyAlignment="1">
      <alignment vertical="top" wrapText="1" shrinkToFit="1"/>
    </xf>
    <xf numFmtId="0" fontId="0" fillId="0" borderId="7" xfId="0" applyBorder="1" applyAlignment="1">
      <alignment vertical="top" wrapText="1" shrinkToFit="1"/>
    </xf>
    <xf numFmtId="0" fontId="0" fillId="0" borderId="8" xfId="0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0" fontId="0" fillId="0" borderId="10" xfId="0" applyBorder="1" applyAlignment="1">
      <alignment vertical="top" wrapText="1" shrinkToFi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4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2" fontId="7" fillId="0" borderId="2" xfId="0" applyNumberFormat="1" applyFont="1" applyBorder="1" applyAlignment="1">
      <alignment horizontal="right" vertical="center" shrinkToFit="1"/>
    </xf>
    <xf numFmtId="0" fontId="10" fillId="0" borderId="4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1" fontId="6" fillId="0" borderId="1" xfId="0" applyNumberFormat="1" applyFont="1" applyBorder="1" applyAlignment="1">
      <alignment horizontal="center" vertical="center" shrinkToFit="1"/>
    </xf>
    <xf numFmtId="4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distributed" wrapText="1"/>
    </xf>
    <xf numFmtId="0" fontId="4" fillId="0" borderId="13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41" fontId="4" fillId="0" borderId="1" xfId="0" applyNumberFormat="1" applyFont="1" applyBorder="1" applyAlignment="1">
      <alignment horizontal="center" vertical="center" shrinkToFit="1"/>
    </xf>
    <xf numFmtId="41" fontId="7" fillId="0" borderId="2" xfId="0" applyNumberFormat="1" applyFont="1" applyBorder="1" applyAlignment="1">
      <alignment horizontal="center" vertical="center" shrinkToFit="1"/>
    </xf>
    <xf numFmtId="41" fontId="7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distributed" wrapText="1"/>
    </xf>
    <xf numFmtId="0" fontId="9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/>
    </xf>
    <xf numFmtId="0" fontId="0" fillId="0" borderId="21" xfId="0" applyBorder="1" applyAlignment="1">
      <alignment vertical="center"/>
    </xf>
    <xf numFmtId="0" fontId="4" fillId="0" borderId="15" xfId="0" applyFont="1" applyBorder="1" applyAlignment="1">
      <alignment horizontal="left" vertical="distributed" wrapText="1"/>
    </xf>
    <xf numFmtId="0" fontId="4" fillId="0" borderId="13" xfId="0" applyFont="1" applyBorder="1" applyAlignment="1">
      <alignment horizontal="left" vertical="distributed" wrapText="1"/>
    </xf>
    <xf numFmtId="0" fontId="7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176" fontId="7" fillId="0" borderId="1" xfId="2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1" fontId="16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 shrinkToFit="1"/>
    </xf>
    <xf numFmtId="41" fontId="6" fillId="0" borderId="3" xfId="0" applyNumberFormat="1" applyFont="1" applyBorder="1" applyAlignment="1">
      <alignment horizontal="center" vertical="center" shrinkToFit="1"/>
    </xf>
    <xf numFmtId="41" fontId="6" fillId="0" borderId="11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41" fontId="12" fillId="0" borderId="3" xfId="0" applyNumberFormat="1" applyFont="1" applyBorder="1" applyAlignment="1">
      <alignment horizontal="center" vertical="center" shrinkToFit="1"/>
    </xf>
    <xf numFmtId="41" fontId="12" fillId="0" borderId="11" xfId="0" applyNumberFormat="1" applyFont="1" applyBorder="1" applyAlignment="1">
      <alignment horizontal="center" vertical="center" shrinkToFit="1"/>
    </xf>
    <xf numFmtId="41" fontId="3" fillId="0" borderId="2" xfId="0" applyNumberFormat="1" applyFont="1" applyBorder="1" applyAlignment="1">
      <alignment horizontal="center" vertical="center" shrinkToFit="1"/>
    </xf>
    <xf numFmtId="41" fontId="3" fillId="0" borderId="3" xfId="0" applyNumberFormat="1" applyFont="1" applyBorder="1" applyAlignment="1">
      <alignment horizontal="center" vertical="center" shrinkToFit="1"/>
    </xf>
    <xf numFmtId="41" fontId="3" fillId="0" borderId="11" xfId="0" applyNumberFormat="1" applyFont="1" applyBorder="1" applyAlignment="1">
      <alignment horizontal="center" vertical="center" shrinkToFit="1"/>
    </xf>
    <xf numFmtId="41" fontId="27" fillId="0" borderId="2" xfId="0" applyNumberFormat="1" applyFont="1" applyBorder="1" applyAlignment="1">
      <alignment horizontal="center" vertical="center" shrinkToFit="1"/>
    </xf>
    <xf numFmtId="41" fontId="27" fillId="0" borderId="3" xfId="0" applyNumberFormat="1" applyFont="1" applyBorder="1" applyAlignment="1">
      <alignment horizontal="center" vertical="center" shrinkToFit="1"/>
    </xf>
    <xf numFmtId="41" fontId="27" fillId="0" borderId="11" xfId="0" applyNumberFormat="1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distributed" wrapText="1"/>
    </xf>
    <xf numFmtId="0" fontId="3" fillId="0" borderId="13" xfId="0" applyFont="1" applyBorder="1" applyAlignment="1">
      <alignment horizontal="center" vertical="distributed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2" xfId="0" applyFont="1" applyBorder="1" applyAlignment="1">
      <alignment vertical="top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76" fontId="7" fillId="0" borderId="4" xfId="2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0" fillId="0" borderId="1" xfId="0" applyBorder="1" applyAlignment="1">
      <alignment horizontal="distributed" vertical="center" shrinkToFit="1"/>
    </xf>
    <xf numFmtId="0" fontId="0" fillId="0" borderId="6" xfId="0" applyBorder="1" applyAlignment="1">
      <alignment vertical="top"/>
    </xf>
    <xf numFmtId="0" fontId="7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1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distributed" vertical="center" shrinkToFit="1"/>
    </xf>
    <xf numFmtId="3" fontId="3" fillId="0" borderId="2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11" xfId="0" applyNumberFormat="1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2" fillId="0" borderId="4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41" fontId="7" fillId="0" borderId="2" xfId="0" applyNumberFormat="1" applyFont="1" applyBorder="1" applyAlignment="1">
      <alignment horizontal="distributed" vertical="center"/>
    </xf>
    <xf numFmtId="41" fontId="7" fillId="0" borderId="11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6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5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3" xfId="0" applyFont="1" applyBorder="1" applyAlignment="1">
      <alignment horizontal="distributed" vertical="center" wrapText="1" shrinkToFit="1"/>
    </xf>
    <xf numFmtId="0" fontId="3" fillId="0" borderId="11" xfId="0" applyFont="1" applyBorder="1" applyAlignment="1">
      <alignment horizontal="distributed" vertical="center" wrapText="1" shrinkToFit="1"/>
    </xf>
    <xf numFmtId="0" fontId="3" fillId="0" borderId="22" xfId="0" applyFont="1" applyBorder="1" applyAlignment="1">
      <alignment horizontal="distributed" vertical="center"/>
    </xf>
    <xf numFmtId="0" fontId="12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2" xfId="0" applyFont="1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/>
    </xf>
    <xf numFmtId="41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41" fontId="4" fillId="0" borderId="2" xfId="0" applyNumberFormat="1" applyFont="1" applyBorder="1" applyAlignment="1">
      <alignment horizontal="distributed" vertical="center" shrinkToFit="1"/>
    </xf>
    <xf numFmtId="41" fontId="0" fillId="0" borderId="11" xfId="0" applyNumberFormat="1" applyBorder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1" fontId="4" fillId="0" borderId="1" xfId="0" applyNumberFormat="1" applyFont="1" applyBorder="1" applyAlignment="1">
      <alignment horizontal="left" vertical="center" wrapText="1"/>
    </xf>
    <xf numFmtId="41" fontId="0" fillId="0" borderId="1" xfId="0" applyNumberForma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4" xfId="0" applyFont="1" applyBorder="1" applyAlignment="1">
      <alignment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41" fontId="7" fillId="0" borderId="2" xfId="0" applyNumberFormat="1" applyFont="1" applyBorder="1" applyAlignment="1">
      <alignment horizontal="distributed" vertical="center" wrapText="1"/>
    </xf>
    <xf numFmtId="0" fontId="16" fillId="0" borderId="11" xfId="0" applyFont="1" applyBorder="1" applyAlignment="1">
      <alignment horizontal="distributed" vertical="center" wrapText="1"/>
    </xf>
    <xf numFmtId="0" fontId="27" fillId="0" borderId="23" xfId="0" applyFont="1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/>
    </xf>
    <xf numFmtId="0" fontId="28" fillId="0" borderId="25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opLeftCell="A3" workbookViewId="0">
      <selection activeCell="AA4" sqref="AA4"/>
    </sheetView>
  </sheetViews>
  <sheetFormatPr defaultColWidth="8.875" defaultRowHeight="16.5"/>
  <cols>
    <col min="1" max="5" width="3.625" style="1" customWidth="1"/>
    <col min="6" max="6" width="4.875" style="1" customWidth="1"/>
    <col min="7" max="15" width="3.625" style="1" customWidth="1"/>
    <col min="16" max="20" width="3.875" style="1" customWidth="1"/>
    <col min="21" max="25" width="3.75" style="1" customWidth="1"/>
    <col min="26" max="16384" width="8.875" style="1"/>
  </cols>
  <sheetData>
    <row r="1" spans="1:25" s="82" customFormat="1" ht="7.15" customHeight="1">
      <c r="A1" s="80"/>
      <c r="B1" s="80"/>
      <c r="C1" s="80"/>
      <c r="D1" s="80"/>
      <c r="E1" s="80" t="s">
        <v>94</v>
      </c>
      <c r="F1" s="80"/>
      <c r="G1" s="80"/>
      <c r="H1" s="80"/>
      <c r="I1" s="80"/>
      <c r="J1" s="80"/>
      <c r="K1" s="80"/>
      <c r="L1" s="80"/>
      <c r="M1" s="80" t="s">
        <v>95</v>
      </c>
      <c r="N1" s="80"/>
      <c r="O1" s="80"/>
      <c r="P1" s="80"/>
      <c r="Q1" s="81"/>
      <c r="R1" s="81"/>
      <c r="S1" s="81"/>
      <c r="T1" s="80"/>
      <c r="U1" s="81" t="s">
        <v>96</v>
      </c>
      <c r="V1" s="80"/>
      <c r="W1" s="80"/>
      <c r="X1" s="80"/>
      <c r="Y1" s="80"/>
    </row>
    <row r="2" spans="1:25" s="174" customFormat="1" ht="27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N2" s="170" t="str">
        <f>N15</f>
        <v>花蓮縣立國福國民小學</v>
      </c>
      <c r="O2" s="166" t="s">
        <v>390</v>
      </c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7.45" customHeight="1">
      <c r="A3" s="223" t="s">
        <v>50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</row>
    <row r="4" spans="1:25" ht="18" customHeight="1">
      <c r="A4" s="259" t="s">
        <v>51</v>
      </c>
      <c r="B4" s="260"/>
      <c r="C4" s="261"/>
      <c r="D4" s="262" t="s">
        <v>52</v>
      </c>
      <c r="E4" s="262"/>
      <c r="F4" s="262"/>
      <c r="G4" s="262"/>
      <c r="H4" s="262"/>
      <c r="I4" s="262"/>
      <c r="J4" s="263"/>
      <c r="K4" s="263"/>
      <c r="L4" s="262" t="s">
        <v>97</v>
      </c>
      <c r="M4" s="262"/>
      <c r="N4" s="262"/>
      <c r="O4" s="263"/>
      <c r="P4" s="230"/>
      <c r="Q4" s="229" t="s">
        <v>53</v>
      </c>
      <c r="R4" s="230"/>
      <c r="S4" s="230"/>
      <c r="T4" s="230"/>
      <c r="U4" s="230"/>
      <c r="V4" s="230"/>
      <c r="W4" s="230"/>
      <c r="X4" s="230"/>
      <c r="Y4" s="230"/>
    </row>
    <row r="5" spans="1:25" ht="19.899999999999999" customHeight="1">
      <c r="A5" s="231" t="s">
        <v>54</v>
      </c>
      <c r="B5" s="232"/>
      <c r="C5" s="233"/>
      <c r="D5" s="240" t="s">
        <v>55</v>
      </c>
      <c r="E5" s="241"/>
      <c r="F5" s="242"/>
      <c r="G5" s="243"/>
      <c r="H5" s="244"/>
      <c r="I5" s="244"/>
      <c r="J5" s="245"/>
      <c r="K5" s="246"/>
      <c r="L5" s="247">
        <f>C27</f>
        <v>1300</v>
      </c>
      <c r="M5" s="247"/>
      <c r="N5" s="247"/>
      <c r="O5" s="248"/>
      <c r="P5" s="249"/>
      <c r="Q5" s="250" t="s">
        <v>436</v>
      </c>
      <c r="R5" s="251"/>
      <c r="S5" s="251"/>
      <c r="T5" s="251"/>
      <c r="U5" s="251"/>
      <c r="V5" s="251"/>
      <c r="W5" s="251"/>
      <c r="X5" s="251"/>
      <c r="Y5" s="252"/>
    </row>
    <row r="6" spans="1:25" ht="19.899999999999999" customHeight="1">
      <c r="A6" s="234"/>
      <c r="B6" s="235"/>
      <c r="C6" s="236"/>
      <c r="D6" s="240" t="s">
        <v>56</v>
      </c>
      <c r="E6" s="241"/>
      <c r="F6" s="242"/>
      <c r="G6" s="243"/>
      <c r="H6" s="244"/>
      <c r="I6" s="244"/>
      <c r="J6" s="245"/>
      <c r="K6" s="246"/>
      <c r="L6" s="247"/>
      <c r="M6" s="247"/>
      <c r="N6" s="247"/>
      <c r="O6" s="248"/>
      <c r="P6" s="249"/>
      <c r="Q6" s="253"/>
      <c r="R6" s="254"/>
      <c r="S6" s="254"/>
      <c r="T6" s="254"/>
      <c r="U6" s="254"/>
      <c r="V6" s="254"/>
      <c r="W6" s="254"/>
      <c r="X6" s="254"/>
      <c r="Y6" s="255"/>
    </row>
    <row r="7" spans="1:25" ht="19.899999999999999" customHeight="1">
      <c r="A7" s="237"/>
      <c r="B7" s="238"/>
      <c r="C7" s="239"/>
      <c r="D7" s="240" t="s">
        <v>57</v>
      </c>
      <c r="E7" s="241"/>
      <c r="F7" s="242"/>
      <c r="G7" s="243"/>
      <c r="H7" s="244"/>
      <c r="I7" s="244"/>
      <c r="J7" s="245"/>
      <c r="K7" s="246"/>
      <c r="L7" s="247"/>
      <c r="M7" s="247"/>
      <c r="N7" s="247"/>
      <c r="O7" s="248"/>
      <c r="P7" s="249"/>
      <c r="Q7" s="256"/>
      <c r="R7" s="257"/>
      <c r="S7" s="257"/>
      <c r="T7" s="257"/>
      <c r="U7" s="257"/>
      <c r="V7" s="257"/>
      <c r="W7" s="257"/>
      <c r="X7" s="257"/>
      <c r="Y7" s="258"/>
    </row>
    <row r="8" spans="1:25" ht="10.15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149999999999999" customHeight="1">
      <c r="A9" s="264" t="s">
        <v>417</v>
      </c>
      <c r="B9" s="265"/>
      <c r="C9" s="265"/>
      <c r="D9" s="265"/>
      <c r="E9" s="266"/>
      <c r="F9" s="264" t="s">
        <v>419</v>
      </c>
      <c r="G9" s="265"/>
      <c r="H9" s="265"/>
      <c r="I9" s="265"/>
      <c r="J9" s="266"/>
      <c r="K9" s="259" t="s">
        <v>425</v>
      </c>
      <c r="L9" s="274"/>
      <c r="M9" s="274"/>
      <c r="N9" s="274"/>
      <c r="O9" s="275"/>
      <c r="P9" s="264" t="s">
        <v>63</v>
      </c>
      <c r="Q9" s="265"/>
      <c r="R9" s="265"/>
      <c r="S9" s="265"/>
      <c r="T9" s="266"/>
      <c r="U9" s="264" t="s">
        <v>58</v>
      </c>
      <c r="V9" s="265"/>
      <c r="W9" s="265"/>
      <c r="X9" s="265"/>
      <c r="Y9" s="266"/>
    </row>
    <row r="10" spans="1:25" ht="32.1" customHeight="1">
      <c r="A10" s="267"/>
      <c r="B10" s="268"/>
      <c r="C10" s="268"/>
      <c r="D10" s="268"/>
      <c r="E10" s="269"/>
      <c r="F10" s="267"/>
      <c r="G10" s="268"/>
      <c r="H10" s="268"/>
      <c r="I10" s="268"/>
      <c r="J10" s="269"/>
      <c r="K10" s="270"/>
      <c r="L10" s="268"/>
      <c r="M10" s="268"/>
      <c r="N10" s="268"/>
      <c r="O10" s="269"/>
      <c r="P10" s="267"/>
      <c r="Q10" s="268"/>
      <c r="R10" s="268"/>
      <c r="S10" s="268"/>
      <c r="T10" s="269"/>
      <c r="U10" s="271"/>
      <c r="V10" s="272"/>
      <c r="W10" s="272"/>
      <c r="X10" s="272"/>
      <c r="Y10" s="273"/>
    </row>
    <row r="11" spans="1:25" ht="32.1" customHeight="1">
      <c r="A11" s="285" t="s">
        <v>418</v>
      </c>
      <c r="B11" s="286"/>
      <c r="C11" s="286"/>
      <c r="D11" s="286"/>
      <c r="E11" s="287"/>
      <c r="F11" s="288"/>
      <c r="G11" s="289"/>
      <c r="H11" s="289"/>
      <c r="I11" s="289"/>
      <c r="J11" s="290"/>
      <c r="K11" s="291" t="s">
        <v>426</v>
      </c>
      <c r="L11" s="292"/>
      <c r="M11" s="292"/>
      <c r="N11" s="292"/>
      <c r="O11" s="293"/>
      <c r="P11" s="288"/>
      <c r="Q11" s="289"/>
      <c r="R11" s="289"/>
      <c r="S11" s="289"/>
      <c r="T11" s="290"/>
      <c r="U11" s="276"/>
      <c r="V11" s="277"/>
      <c r="W11" s="277"/>
      <c r="X11" s="277"/>
      <c r="Y11" s="278"/>
    </row>
    <row r="12" spans="1:25" ht="32.1" customHeight="1">
      <c r="A12" s="279"/>
      <c r="B12" s="280"/>
      <c r="C12" s="280"/>
      <c r="D12" s="280"/>
      <c r="E12" s="281"/>
      <c r="F12" s="279"/>
      <c r="G12" s="280"/>
      <c r="H12" s="280"/>
      <c r="I12" s="280"/>
      <c r="J12" s="281"/>
      <c r="K12" s="279"/>
      <c r="L12" s="280"/>
      <c r="M12" s="280"/>
      <c r="N12" s="280"/>
      <c r="O12" s="281"/>
      <c r="P12" s="279"/>
      <c r="Q12" s="280"/>
      <c r="R12" s="280"/>
      <c r="S12" s="280"/>
      <c r="T12" s="281"/>
      <c r="U12" s="282"/>
      <c r="V12" s="283"/>
      <c r="W12" s="283"/>
      <c r="X12" s="283"/>
      <c r="Y12" s="284"/>
    </row>
    <row r="13" spans="1:25" ht="6.6" customHeight="1"/>
    <row r="14" spans="1:25" ht="87" customHeight="1">
      <c r="A14" s="224" t="s">
        <v>59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5"/>
      <c r="W14" s="225"/>
      <c r="X14" s="225"/>
      <c r="Y14" s="225"/>
    </row>
    <row r="15" spans="1:25" ht="26.25" customHeight="1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N15" s="173" t="s">
        <v>428</v>
      </c>
      <c r="O15" s="172" t="s">
        <v>414</v>
      </c>
      <c r="P15" s="172"/>
      <c r="Q15" s="172"/>
      <c r="R15" s="172"/>
      <c r="S15" s="172"/>
      <c r="T15" s="172"/>
      <c r="U15" s="172"/>
      <c r="V15" s="104"/>
      <c r="W15" s="104"/>
      <c r="X15" s="104"/>
      <c r="Y15" s="74"/>
    </row>
    <row r="16" spans="1:25" ht="24" customHeight="1">
      <c r="A16" s="83" t="s">
        <v>60</v>
      </c>
      <c r="B16" s="226" t="s">
        <v>98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8"/>
      <c r="O16" s="259" t="s">
        <v>99</v>
      </c>
      <c r="P16" s="301"/>
      <c r="Q16" s="259" t="s">
        <v>100</v>
      </c>
      <c r="R16" s="301"/>
      <c r="S16" s="302" t="s">
        <v>101</v>
      </c>
      <c r="T16" s="230"/>
      <c r="U16" s="230"/>
      <c r="V16" s="303" t="s">
        <v>102</v>
      </c>
      <c r="W16" s="304"/>
      <c r="X16" s="304"/>
      <c r="Y16" s="305"/>
    </row>
    <row r="17" spans="1:25" ht="24.6" customHeight="1">
      <c r="A17" s="84">
        <v>1</v>
      </c>
      <c r="B17" s="220" t="s">
        <v>433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2"/>
      <c r="O17" s="226" t="s">
        <v>434</v>
      </c>
      <c r="P17" s="300"/>
      <c r="Q17" s="294">
        <v>13</v>
      </c>
      <c r="R17" s="295"/>
      <c r="S17" s="296">
        <v>100</v>
      </c>
      <c r="T17" s="297"/>
      <c r="U17" s="298"/>
      <c r="V17" s="299">
        <f>Q17*S17</f>
        <v>1300</v>
      </c>
      <c r="W17" s="230"/>
      <c r="X17" s="230"/>
      <c r="Y17" s="230"/>
    </row>
    <row r="18" spans="1:25" ht="24.6" customHeight="1">
      <c r="A18" s="84">
        <v>2</v>
      </c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2"/>
      <c r="O18" s="226"/>
      <c r="P18" s="300"/>
      <c r="Q18" s="294"/>
      <c r="R18" s="295"/>
      <c r="S18" s="296"/>
      <c r="T18" s="297"/>
      <c r="U18" s="298"/>
      <c r="V18" s="299"/>
      <c r="W18" s="230"/>
      <c r="X18" s="230"/>
      <c r="Y18" s="230"/>
    </row>
    <row r="19" spans="1:25" ht="24.6" customHeight="1">
      <c r="A19" s="84">
        <v>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2"/>
      <c r="O19" s="226"/>
      <c r="P19" s="300"/>
      <c r="Q19" s="294"/>
      <c r="R19" s="295"/>
      <c r="S19" s="296"/>
      <c r="T19" s="297"/>
      <c r="U19" s="298"/>
      <c r="V19" s="299"/>
      <c r="W19" s="230"/>
      <c r="X19" s="230"/>
      <c r="Y19" s="230"/>
    </row>
    <row r="20" spans="1:25" ht="24.6" customHeight="1">
      <c r="A20" s="84">
        <v>4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226"/>
      <c r="P20" s="300"/>
      <c r="Q20" s="294"/>
      <c r="R20" s="295"/>
      <c r="S20" s="296"/>
      <c r="T20" s="297"/>
      <c r="U20" s="298"/>
      <c r="V20" s="299"/>
      <c r="W20" s="230"/>
      <c r="X20" s="230"/>
      <c r="Y20" s="230"/>
    </row>
    <row r="21" spans="1:25" ht="24.6" customHeight="1">
      <c r="A21" s="84">
        <v>5</v>
      </c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2"/>
      <c r="O21" s="226"/>
      <c r="P21" s="300"/>
      <c r="Q21" s="294"/>
      <c r="R21" s="295"/>
      <c r="S21" s="296"/>
      <c r="T21" s="297"/>
      <c r="U21" s="298"/>
      <c r="V21" s="299"/>
      <c r="W21" s="230"/>
      <c r="X21" s="230"/>
      <c r="Y21" s="230"/>
    </row>
    <row r="22" spans="1:25" ht="24.6" customHeight="1">
      <c r="A22" s="84">
        <v>6</v>
      </c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2"/>
      <c r="O22" s="226"/>
      <c r="P22" s="300"/>
      <c r="Q22" s="294"/>
      <c r="R22" s="295"/>
      <c r="S22" s="296"/>
      <c r="T22" s="297"/>
      <c r="U22" s="298"/>
      <c r="V22" s="299">
        <f>R22*T22</f>
        <v>0</v>
      </c>
      <c r="W22" s="230"/>
      <c r="X22" s="230"/>
      <c r="Y22" s="230"/>
    </row>
    <row r="23" spans="1:25" ht="24.6" customHeight="1">
      <c r="A23" s="84">
        <v>7</v>
      </c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2"/>
      <c r="O23" s="226"/>
      <c r="P23" s="300"/>
      <c r="Q23" s="294"/>
      <c r="R23" s="295"/>
      <c r="S23" s="296"/>
      <c r="T23" s="297"/>
      <c r="U23" s="298"/>
      <c r="V23" s="299">
        <f>R23*T23</f>
        <v>0</v>
      </c>
      <c r="W23" s="230"/>
      <c r="X23" s="230"/>
      <c r="Y23" s="230"/>
    </row>
    <row r="24" spans="1:25" ht="24.6" customHeight="1">
      <c r="A24" s="84">
        <v>8</v>
      </c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226"/>
      <c r="P24" s="300"/>
      <c r="Q24" s="294"/>
      <c r="R24" s="295"/>
      <c r="S24" s="296"/>
      <c r="T24" s="297"/>
      <c r="U24" s="298"/>
      <c r="V24" s="299">
        <f>R24*T24</f>
        <v>0</v>
      </c>
      <c r="W24" s="230"/>
      <c r="X24" s="230"/>
      <c r="Y24" s="230"/>
    </row>
    <row r="25" spans="1:25" ht="24.6" customHeight="1">
      <c r="A25" s="84">
        <v>9</v>
      </c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2"/>
      <c r="O25" s="226"/>
      <c r="P25" s="300"/>
      <c r="Q25" s="294"/>
      <c r="R25" s="295"/>
      <c r="S25" s="296"/>
      <c r="T25" s="297"/>
      <c r="U25" s="298"/>
      <c r="V25" s="299">
        <f>R25*T25</f>
        <v>0</v>
      </c>
      <c r="W25" s="230"/>
      <c r="X25" s="230"/>
      <c r="Y25" s="230"/>
    </row>
    <row r="26" spans="1:25" ht="24.6" customHeight="1">
      <c r="A26" s="84">
        <v>10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2"/>
      <c r="O26" s="226"/>
      <c r="P26" s="300"/>
      <c r="Q26" s="294"/>
      <c r="R26" s="295"/>
      <c r="S26" s="296"/>
      <c r="T26" s="297"/>
      <c r="U26" s="298"/>
      <c r="V26" s="299">
        <f>R26*T26</f>
        <v>0</v>
      </c>
      <c r="W26" s="230"/>
      <c r="X26" s="230"/>
      <c r="Y26" s="230"/>
    </row>
    <row r="27" spans="1:25" ht="32.450000000000003" customHeight="1">
      <c r="A27" s="264" t="s">
        <v>43</v>
      </c>
      <c r="B27" s="306"/>
      <c r="C27" s="307">
        <f>SUM(V17:Y26)</f>
        <v>1300</v>
      </c>
      <c r="D27" s="297"/>
      <c r="E27" s="297"/>
      <c r="F27" s="297"/>
      <c r="G27" s="308">
        <f>C27</f>
        <v>1300</v>
      </c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9"/>
    </row>
    <row r="28" spans="1:25" ht="19.149999999999999" customHeight="1">
      <c r="A28" s="264" t="s">
        <v>44</v>
      </c>
      <c r="B28" s="265"/>
      <c r="C28" s="265"/>
      <c r="D28" s="265"/>
      <c r="E28" s="266"/>
      <c r="F28" s="264" t="s">
        <v>26</v>
      </c>
      <c r="G28" s="265"/>
      <c r="H28" s="265"/>
      <c r="I28" s="265"/>
      <c r="J28" s="266"/>
      <c r="K28" s="264" t="s">
        <v>386</v>
      </c>
      <c r="L28" s="265"/>
      <c r="M28" s="265"/>
      <c r="N28" s="265"/>
      <c r="O28" s="266"/>
      <c r="P28" s="264" t="s">
        <v>24</v>
      </c>
      <c r="Q28" s="265"/>
      <c r="R28" s="265"/>
      <c r="S28" s="265"/>
      <c r="T28" s="266"/>
      <c r="U28" s="264" t="s">
        <v>62</v>
      </c>
      <c r="V28" s="265"/>
      <c r="W28" s="265"/>
      <c r="X28" s="265"/>
      <c r="Y28" s="266"/>
    </row>
    <row r="29" spans="1:25" ht="36" customHeight="1">
      <c r="A29" s="310" t="s">
        <v>435</v>
      </c>
      <c r="B29" s="311"/>
      <c r="C29" s="311"/>
      <c r="D29" s="311"/>
      <c r="E29" s="312"/>
      <c r="F29" s="267"/>
      <c r="G29" s="268"/>
      <c r="H29" s="268"/>
      <c r="I29" s="268"/>
      <c r="J29" s="269"/>
      <c r="K29" s="267"/>
      <c r="L29" s="268"/>
      <c r="M29" s="268"/>
      <c r="N29" s="268"/>
      <c r="O29" s="269"/>
      <c r="P29" s="267"/>
      <c r="Q29" s="268"/>
      <c r="R29" s="268"/>
      <c r="S29" s="268"/>
      <c r="T29" s="269"/>
      <c r="U29" s="271"/>
      <c r="V29" s="272"/>
      <c r="W29" s="272"/>
      <c r="X29" s="272"/>
      <c r="Y29" s="273"/>
    </row>
    <row r="30" spans="1:25" ht="36" customHeight="1">
      <c r="A30" s="313"/>
      <c r="B30" s="314"/>
      <c r="C30" s="314"/>
      <c r="D30" s="314"/>
      <c r="E30" s="315"/>
      <c r="F30" s="288"/>
      <c r="G30" s="289"/>
      <c r="H30" s="289"/>
      <c r="I30" s="289"/>
      <c r="J30" s="290"/>
      <c r="K30" s="288"/>
      <c r="L30" s="289"/>
      <c r="M30" s="289"/>
      <c r="N30" s="289"/>
      <c r="O30" s="290"/>
      <c r="P30" s="288"/>
      <c r="Q30" s="289"/>
      <c r="R30" s="289"/>
      <c r="S30" s="289"/>
      <c r="T30" s="290"/>
      <c r="U30" s="276"/>
      <c r="V30" s="277"/>
      <c r="W30" s="277"/>
      <c r="X30" s="277"/>
      <c r="Y30" s="278"/>
    </row>
    <row r="31" spans="1:25" ht="36" customHeight="1">
      <c r="A31" s="316"/>
      <c r="B31" s="317"/>
      <c r="C31" s="317"/>
      <c r="D31" s="317"/>
      <c r="E31" s="318"/>
      <c r="F31" s="279"/>
      <c r="G31" s="280"/>
      <c r="H31" s="280"/>
      <c r="I31" s="280"/>
      <c r="J31" s="281"/>
      <c r="K31" s="279"/>
      <c r="L31" s="280"/>
      <c r="M31" s="280"/>
      <c r="N31" s="280"/>
      <c r="O31" s="281"/>
      <c r="P31" s="279"/>
      <c r="Q31" s="280"/>
      <c r="R31" s="280"/>
      <c r="S31" s="280"/>
      <c r="T31" s="281"/>
      <c r="U31" s="282"/>
      <c r="V31" s="283"/>
      <c r="W31" s="283"/>
      <c r="X31" s="283"/>
      <c r="Y31" s="284"/>
    </row>
    <row r="32" spans="1:25" ht="6.6" customHeight="1"/>
  </sheetData>
  <mergeCells count="111">
    <mergeCell ref="K31:O31"/>
    <mergeCell ref="P31:T31"/>
    <mergeCell ref="U31:Y31"/>
    <mergeCell ref="U29:Y29"/>
    <mergeCell ref="F30:J30"/>
    <mergeCell ref="K30:O30"/>
    <mergeCell ref="P30:T30"/>
    <mergeCell ref="U30:Y30"/>
    <mergeCell ref="A28:E28"/>
    <mergeCell ref="F28:J28"/>
    <mergeCell ref="K28:O28"/>
    <mergeCell ref="P28:T28"/>
    <mergeCell ref="U28:Y28"/>
    <mergeCell ref="A29:E31"/>
    <mergeCell ref="F29:J29"/>
    <mergeCell ref="K29:O29"/>
    <mergeCell ref="P29:T29"/>
    <mergeCell ref="F31:J31"/>
    <mergeCell ref="O26:P26"/>
    <mergeCell ref="Q26:R26"/>
    <mergeCell ref="S26:U26"/>
    <mergeCell ref="V26:Y26"/>
    <mergeCell ref="A27:B27"/>
    <mergeCell ref="C27:F27"/>
    <mergeCell ref="G27:Y27"/>
    <mergeCell ref="Q24:R24"/>
    <mergeCell ref="S24:U24"/>
    <mergeCell ref="V24:Y24"/>
    <mergeCell ref="O25:P25"/>
    <mergeCell ref="Q25:R25"/>
    <mergeCell ref="S25:U25"/>
    <mergeCell ref="V25:Y25"/>
    <mergeCell ref="O24:P24"/>
    <mergeCell ref="B25:N25"/>
    <mergeCell ref="B24:N24"/>
    <mergeCell ref="Q22:R22"/>
    <mergeCell ref="S22:U22"/>
    <mergeCell ref="V22:Y22"/>
    <mergeCell ref="O23:P23"/>
    <mergeCell ref="Q23:R23"/>
    <mergeCell ref="S23:U23"/>
    <mergeCell ref="V23:Y23"/>
    <mergeCell ref="O22:P22"/>
    <mergeCell ref="Q20:R20"/>
    <mergeCell ref="S20:U20"/>
    <mergeCell ref="V20:Y20"/>
    <mergeCell ref="O21:P21"/>
    <mergeCell ref="Q21:R21"/>
    <mergeCell ref="S21:U21"/>
    <mergeCell ref="V21:Y21"/>
    <mergeCell ref="O20:P20"/>
    <mergeCell ref="Q18:R18"/>
    <mergeCell ref="S18:U18"/>
    <mergeCell ref="V18:Y18"/>
    <mergeCell ref="O19:P19"/>
    <mergeCell ref="Q19:R19"/>
    <mergeCell ref="S19:U19"/>
    <mergeCell ref="V19:Y19"/>
    <mergeCell ref="O18:P18"/>
    <mergeCell ref="Q16:R16"/>
    <mergeCell ref="S16:U16"/>
    <mergeCell ref="V16:Y16"/>
    <mergeCell ref="O17:P17"/>
    <mergeCell ref="Q17:R17"/>
    <mergeCell ref="S17:U17"/>
    <mergeCell ref="V17:Y17"/>
    <mergeCell ref="O16:P16"/>
    <mergeCell ref="U11:Y11"/>
    <mergeCell ref="A12:E12"/>
    <mergeCell ref="F12:J12"/>
    <mergeCell ref="K12:O12"/>
    <mergeCell ref="P12:T12"/>
    <mergeCell ref="U12:Y12"/>
    <mergeCell ref="A11:E11"/>
    <mergeCell ref="F11:J11"/>
    <mergeCell ref="K11:O11"/>
    <mergeCell ref="P11:T11"/>
    <mergeCell ref="U9:Y9"/>
    <mergeCell ref="A10:E10"/>
    <mergeCell ref="F10:J10"/>
    <mergeCell ref="K10:O10"/>
    <mergeCell ref="P10:T10"/>
    <mergeCell ref="U10:Y10"/>
    <mergeCell ref="A9:E9"/>
    <mergeCell ref="F9:J9"/>
    <mergeCell ref="K9:O9"/>
    <mergeCell ref="P9:T9"/>
    <mergeCell ref="B20:N20"/>
    <mergeCell ref="B26:N26"/>
    <mergeCell ref="A3:Y3"/>
    <mergeCell ref="A14:Y14"/>
    <mergeCell ref="B16:N16"/>
    <mergeCell ref="B17:N17"/>
    <mergeCell ref="B18:N18"/>
    <mergeCell ref="B19:N19"/>
    <mergeCell ref="B21:N21"/>
    <mergeCell ref="B22:N22"/>
    <mergeCell ref="B23:N23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A4:C4"/>
    <mergeCell ref="D4:K4"/>
    <mergeCell ref="L4:P4"/>
    <mergeCell ref="G7:K7"/>
  </mergeCells>
  <phoneticPr fontId="2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"/>
  <dimension ref="A1:Y21"/>
  <sheetViews>
    <sheetView workbookViewId="0">
      <selection activeCell="K15" sqref="K15"/>
    </sheetView>
  </sheetViews>
  <sheetFormatPr defaultColWidth="8.875" defaultRowHeight="16.5"/>
  <cols>
    <col min="1" max="1" width="6" style="1" customWidth="1"/>
    <col min="2" max="2" width="6.25" style="1" customWidth="1"/>
    <col min="3" max="3" width="8.125" style="1" customWidth="1"/>
    <col min="4" max="4" width="3.375" style="1" customWidth="1"/>
    <col min="5" max="5" width="12.25" style="1" customWidth="1"/>
    <col min="6" max="6" width="7.25" style="1" customWidth="1"/>
    <col min="7" max="7" width="5.875" style="1" customWidth="1"/>
    <col min="8" max="8" width="10.5" style="1" customWidth="1"/>
    <col min="9" max="9" width="4.5" style="1" customWidth="1"/>
    <col min="10" max="10" width="7.75" style="1" customWidth="1"/>
    <col min="11" max="11" width="19" style="1" customWidth="1"/>
    <col min="12" max="16384" width="8.875" style="1"/>
  </cols>
  <sheetData>
    <row r="1" spans="1:25" s="89" customFormat="1" ht="8.25" customHeight="1">
      <c r="C1" s="89" t="s">
        <v>94</v>
      </c>
      <c r="F1" s="101"/>
      <c r="G1" s="91" t="s">
        <v>106</v>
      </c>
      <c r="I1" s="90"/>
      <c r="J1" s="90" t="s">
        <v>96</v>
      </c>
    </row>
    <row r="2" spans="1:25" s="174" customFormat="1" ht="27" customHeight="1">
      <c r="A2" s="188"/>
      <c r="B2" s="166"/>
      <c r="C2" s="166"/>
      <c r="D2" s="166"/>
      <c r="E2" s="166"/>
      <c r="F2" s="188"/>
      <c r="G2" s="170" t="str">
        <f>F15</f>
        <v>花蓮縣立國福 國民小學</v>
      </c>
      <c r="H2" s="166" t="s">
        <v>390</v>
      </c>
      <c r="I2" s="166"/>
      <c r="J2" s="166"/>
      <c r="K2" s="166"/>
      <c r="L2" s="166"/>
      <c r="M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27" customHeight="1">
      <c r="A3" s="223" t="s">
        <v>50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25" ht="30" customHeight="1">
      <c r="A4" s="264" t="s">
        <v>51</v>
      </c>
      <c r="B4" s="335"/>
      <c r="C4" s="264" t="s">
        <v>52</v>
      </c>
      <c r="D4" s="335"/>
      <c r="E4" s="335"/>
      <c r="F4" s="306"/>
      <c r="G4" s="264" t="s">
        <v>97</v>
      </c>
      <c r="H4" s="306"/>
      <c r="I4" s="345" t="s">
        <v>53</v>
      </c>
      <c r="J4" s="348"/>
      <c r="K4" s="349"/>
    </row>
    <row r="5" spans="1:25" ht="26.1" customHeight="1">
      <c r="A5" s="327" t="s">
        <v>54</v>
      </c>
      <c r="B5" s="340"/>
      <c r="C5" s="345" t="s">
        <v>55</v>
      </c>
      <c r="D5" s="346"/>
      <c r="E5" s="240"/>
      <c r="F5" s="242"/>
      <c r="G5" s="350">
        <f>D20</f>
        <v>2353020</v>
      </c>
      <c r="H5" s="351"/>
      <c r="I5" s="572" t="str">
        <f>D18</f>
        <v xml:space="preserve">    學年度第    學期子女教育補助費</v>
      </c>
      <c r="J5" s="573"/>
      <c r="K5" s="574"/>
    </row>
    <row r="6" spans="1:25" ht="26.1" customHeight="1">
      <c r="A6" s="341"/>
      <c r="B6" s="342"/>
      <c r="C6" s="345" t="s">
        <v>56</v>
      </c>
      <c r="D6" s="346"/>
      <c r="E6" s="240"/>
      <c r="F6" s="242"/>
      <c r="G6" s="352"/>
      <c r="H6" s="353"/>
      <c r="I6" s="575"/>
      <c r="J6" s="576"/>
      <c r="K6" s="577"/>
    </row>
    <row r="7" spans="1:25" ht="26.1" customHeight="1">
      <c r="A7" s="343"/>
      <c r="B7" s="344"/>
      <c r="C7" s="345" t="s">
        <v>57</v>
      </c>
      <c r="D7" s="346"/>
      <c r="E7" s="240"/>
      <c r="F7" s="242"/>
      <c r="G7" s="354"/>
      <c r="H7" s="355"/>
      <c r="I7" s="578"/>
      <c r="J7" s="579"/>
      <c r="K7" s="580"/>
    </row>
    <row r="8" spans="1:25" ht="15.75" customHeight="1">
      <c r="A8" s="6"/>
      <c r="B8" s="7"/>
      <c r="C8" s="24"/>
      <c r="D8" s="24"/>
      <c r="E8" s="24"/>
      <c r="F8" s="24"/>
      <c r="G8" s="25"/>
      <c r="H8" s="25"/>
      <c r="I8" s="32"/>
      <c r="J8" s="32"/>
    </row>
    <row r="9" spans="1:25" ht="26.25" customHeight="1">
      <c r="A9" s="264" t="s">
        <v>64</v>
      </c>
      <c r="B9" s="265"/>
      <c r="C9" s="266"/>
      <c r="D9" s="264" t="s">
        <v>63</v>
      </c>
      <c r="E9" s="335"/>
      <c r="F9" s="335"/>
      <c r="G9" s="227"/>
      <c r="H9" s="227"/>
      <c r="I9" s="228"/>
      <c r="J9" s="336" t="s">
        <v>58</v>
      </c>
      <c r="K9" s="336"/>
    </row>
    <row r="10" spans="1:25" ht="32.1" customHeight="1">
      <c r="A10" s="569"/>
      <c r="B10" s="363"/>
      <c r="C10" s="363"/>
      <c r="D10" s="564" t="s">
        <v>271</v>
      </c>
      <c r="E10" s="565"/>
      <c r="F10" s="565"/>
      <c r="G10" s="362"/>
      <c r="H10" s="363"/>
      <c r="I10" s="364"/>
      <c r="J10" s="372"/>
      <c r="K10" s="373"/>
    </row>
    <row r="11" spans="1:25" ht="32.1" customHeight="1">
      <c r="A11" s="570"/>
      <c r="B11" s="366"/>
      <c r="C11" s="366"/>
      <c r="D11" s="566" t="s">
        <v>107</v>
      </c>
      <c r="E11" s="567"/>
      <c r="F11" s="567"/>
      <c r="G11" s="365"/>
      <c r="H11" s="366"/>
      <c r="I11" s="367"/>
      <c r="J11" s="374"/>
      <c r="K11" s="375"/>
    </row>
    <row r="12" spans="1:25" ht="32.1" customHeight="1">
      <c r="A12" s="571"/>
      <c r="B12" s="384"/>
      <c r="C12" s="384"/>
      <c r="D12" s="562" t="s">
        <v>108</v>
      </c>
      <c r="E12" s="563"/>
      <c r="F12" s="563"/>
      <c r="G12" s="383"/>
      <c r="H12" s="384"/>
      <c r="I12" s="385"/>
      <c r="J12" s="376"/>
      <c r="K12" s="377"/>
    </row>
    <row r="13" spans="1:25" ht="6.6" customHeight="1"/>
    <row r="14" spans="1:25" ht="74.25" customHeight="1">
      <c r="A14" s="224" t="s">
        <v>59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5"/>
    </row>
    <row r="15" spans="1:25" ht="39" customHeight="1">
      <c r="A15" s="175"/>
      <c r="B15" s="163"/>
      <c r="C15" s="163"/>
      <c r="D15" s="176"/>
      <c r="E15" s="176"/>
      <c r="F15" s="177" t="s">
        <v>431</v>
      </c>
      <c r="G15" s="176" t="s">
        <v>405</v>
      </c>
      <c r="H15" s="176"/>
      <c r="I15" s="176"/>
      <c r="J15" s="176"/>
      <c r="K15" s="164"/>
    </row>
    <row r="16" spans="1:25" ht="27.75" customHeight="1">
      <c r="A16" s="102"/>
      <c r="B16" s="103"/>
      <c r="C16" s="103"/>
      <c r="D16" s="103"/>
      <c r="E16" s="103"/>
      <c r="F16" s="103"/>
      <c r="G16" s="103"/>
      <c r="H16" s="16"/>
      <c r="I16" s="16" t="s">
        <v>109</v>
      </c>
      <c r="J16" s="1" t="s">
        <v>424</v>
      </c>
      <c r="K16" s="17"/>
    </row>
    <row r="17" spans="1:11" s="42" customFormat="1" ht="57.75" customHeight="1">
      <c r="A17" s="336" t="s">
        <v>110</v>
      </c>
      <c r="B17" s="230"/>
      <c r="C17" s="230"/>
      <c r="D17" s="554" t="s">
        <v>65</v>
      </c>
      <c r="E17" s="221"/>
      <c r="F17" s="221"/>
      <c r="G17" s="221"/>
      <c r="H17" s="221"/>
      <c r="I17" s="221"/>
      <c r="J17" s="221"/>
      <c r="K17" s="222"/>
    </row>
    <row r="18" spans="1:11" s="42" customFormat="1" ht="78.75" customHeight="1">
      <c r="A18" s="327" t="s">
        <v>111</v>
      </c>
      <c r="B18" s="304"/>
      <c r="C18" s="305"/>
      <c r="D18" s="556" t="s">
        <v>423</v>
      </c>
      <c r="E18" s="557"/>
      <c r="F18" s="557"/>
      <c r="G18" s="557"/>
      <c r="H18" s="557"/>
      <c r="I18" s="557"/>
      <c r="J18" s="557"/>
      <c r="K18" s="558"/>
    </row>
    <row r="19" spans="1:11" s="42" customFormat="1" ht="41.25" customHeight="1">
      <c r="A19" s="555"/>
      <c r="B19" s="407"/>
      <c r="C19" s="408"/>
      <c r="D19" s="559"/>
      <c r="E19" s="560"/>
      <c r="F19" s="560"/>
      <c r="G19" s="560"/>
      <c r="H19" s="560"/>
      <c r="I19" s="560"/>
      <c r="J19" s="560"/>
      <c r="K19" s="561"/>
    </row>
    <row r="20" spans="1:11" s="42" customFormat="1" ht="80.25" customHeight="1">
      <c r="A20" s="336" t="s">
        <v>112</v>
      </c>
      <c r="B20" s="230"/>
      <c r="C20" s="230"/>
      <c r="D20" s="568">
        <v>2353020</v>
      </c>
      <c r="E20" s="227"/>
      <c r="F20" s="308">
        <f>D20</f>
        <v>2353020</v>
      </c>
      <c r="G20" s="227"/>
      <c r="H20" s="227"/>
      <c r="I20" s="227"/>
      <c r="J20" s="227"/>
      <c r="K20" s="228"/>
    </row>
    <row r="21" spans="1:11" s="42" customFormat="1" ht="76.5" customHeight="1">
      <c r="A21" s="336" t="s">
        <v>113</v>
      </c>
      <c r="B21" s="230"/>
      <c r="C21" s="230"/>
      <c r="D21" s="330" t="s">
        <v>114</v>
      </c>
      <c r="E21" s="331"/>
      <c r="F21" s="331"/>
      <c r="G21" s="331"/>
      <c r="H21" s="331"/>
      <c r="I21" s="331"/>
      <c r="J21" s="331"/>
      <c r="K21" s="332"/>
    </row>
  </sheetData>
  <mergeCells count="38">
    <mergeCell ref="A3:K3"/>
    <mergeCell ref="I4:K4"/>
    <mergeCell ref="I5:K7"/>
    <mergeCell ref="E7:F7"/>
    <mergeCell ref="G5:H7"/>
    <mergeCell ref="G4:H4"/>
    <mergeCell ref="J9:K9"/>
    <mergeCell ref="A9:C9"/>
    <mergeCell ref="D9:I9"/>
    <mergeCell ref="J10:K12"/>
    <mergeCell ref="A10:C10"/>
    <mergeCell ref="A11:C11"/>
    <mergeCell ref="A12:C12"/>
    <mergeCell ref="G10:I10"/>
    <mergeCell ref="G11:I11"/>
    <mergeCell ref="G12:I12"/>
    <mergeCell ref="A4:B4"/>
    <mergeCell ref="A5:B7"/>
    <mergeCell ref="C6:D6"/>
    <mergeCell ref="C7:D7"/>
    <mergeCell ref="E5:F5"/>
    <mergeCell ref="C5:D5"/>
    <mergeCell ref="C4:F4"/>
    <mergeCell ref="E6:F6"/>
    <mergeCell ref="D12:F12"/>
    <mergeCell ref="D10:F10"/>
    <mergeCell ref="D11:F11"/>
    <mergeCell ref="A20:C20"/>
    <mergeCell ref="D20:E20"/>
    <mergeCell ref="F20:K20"/>
    <mergeCell ref="A14:K14"/>
    <mergeCell ref="A21:C21"/>
    <mergeCell ref="D21:K21"/>
    <mergeCell ref="A17:C17"/>
    <mergeCell ref="D17:K17"/>
    <mergeCell ref="A18:C19"/>
    <mergeCell ref="D18:K18"/>
    <mergeCell ref="D19:K19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5"/>
  <dimension ref="A1:AG27"/>
  <sheetViews>
    <sheetView topLeftCell="A7" workbookViewId="0">
      <selection activeCell="A9" sqref="A9:F9"/>
    </sheetView>
  </sheetViews>
  <sheetFormatPr defaultColWidth="8.875" defaultRowHeight="16.5"/>
  <cols>
    <col min="1" max="3" width="2.875" style="1" customWidth="1"/>
    <col min="4" max="4" width="2" style="1" customWidth="1"/>
    <col min="5" max="6" width="2.875" style="1" customWidth="1"/>
    <col min="7" max="7" width="2.25" style="1" customWidth="1"/>
    <col min="8" max="8" width="2.875" style="1" customWidth="1"/>
    <col min="9" max="9" width="3.75" style="1" customWidth="1"/>
    <col min="10" max="10" width="2.875" style="1" customWidth="1"/>
    <col min="11" max="11" width="2.375" style="1" customWidth="1"/>
    <col min="12" max="20" width="2.875" style="1" customWidth="1"/>
    <col min="21" max="21" width="3.5" style="1" customWidth="1"/>
    <col min="22" max="29" width="2.875" style="1" customWidth="1"/>
    <col min="30" max="30" width="3.375" style="1" customWidth="1"/>
    <col min="31" max="32" width="2.875" style="1" customWidth="1"/>
    <col min="33" max="33" width="2.375" style="1" customWidth="1"/>
    <col min="34" max="16384" width="8.875" style="1"/>
  </cols>
  <sheetData>
    <row r="1" spans="1:33" ht="3.6" customHeight="1">
      <c r="A1" s="105"/>
      <c r="B1" s="105"/>
      <c r="C1" s="105"/>
      <c r="D1" s="105"/>
      <c r="E1" s="105"/>
      <c r="F1" s="105"/>
      <c r="G1" s="105"/>
      <c r="H1" s="105"/>
      <c r="I1" s="105"/>
      <c r="J1" s="105" t="s">
        <v>71</v>
      </c>
      <c r="K1" s="105"/>
      <c r="L1" s="105"/>
      <c r="M1" s="105"/>
      <c r="N1" s="105"/>
      <c r="O1" s="105"/>
      <c r="P1" s="105"/>
      <c r="Q1" s="105"/>
      <c r="R1" s="105"/>
      <c r="S1" s="105" t="s">
        <v>72</v>
      </c>
      <c r="T1" s="105"/>
      <c r="U1" s="105"/>
      <c r="V1" s="105"/>
      <c r="W1" s="105"/>
      <c r="X1" s="61" t="s">
        <v>73</v>
      </c>
      <c r="Y1" s="61"/>
      <c r="Z1" s="61"/>
      <c r="AA1" s="105"/>
      <c r="AB1" s="105"/>
      <c r="AC1" s="105"/>
      <c r="AD1" s="105"/>
      <c r="AE1" s="105"/>
      <c r="AF1" s="105"/>
      <c r="AG1" s="105"/>
    </row>
    <row r="2" spans="1:33" ht="27" customHeight="1">
      <c r="A2" s="624" t="s">
        <v>416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  <c r="AB2" s="624"/>
      <c r="AC2" s="624"/>
      <c r="AD2" s="624"/>
      <c r="AE2" s="625"/>
      <c r="AF2" s="625"/>
      <c r="AG2" s="625"/>
    </row>
    <row r="3" spans="1:33" ht="17.45" customHeight="1">
      <c r="A3" s="626" t="s">
        <v>74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</row>
    <row r="4" spans="1:33" ht="24" customHeight="1">
      <c r="A4" s="226" t="s">
        <v>75</v>
      </c>
      <c r="B4" s="403"/>
      <c r="C4" s="403"/>
      <c r="D4" s="403"/>
      <c r="E4" s="264" t="s">
        <v>76</v>
      </c>
      <c r="F4" s="265"/>
      <c r="G4" s="265"/>
      <c r="H4" s="265"/>
      <c r="I4" s="265"/>
      <c r="J4" s="265"/>
      <c r="K4" s="265"/>
      <c r="L4" s="265"/>
      <c r="M4" s="265"/>
      <c r="N4" s="266"/>
      <c r="O4" s="327" t="s">
        <v>77</v>
      </c>
      <c r="P4" s="627"/>
      <c r="Q4" s="627"/>
      <c r="R4" s="627"/>
      <c r="S4" s="628"/>
      <c r="T4" s="336" t="s">
        <v>78</v>
      </c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ht="24.95" customHeight="1">
      <c r="A5" s="613" t="s">
        <v>115</v>
      </c>
      <c r="B5" s="614"/>
      <c r="C5" s="614"/>
      <c r="D5" s="615"/>
      <c r="E5" s="345" t="s">
        <v>80</v>
      </c>
      <c r="F5" s="621"/>
      <c r="G5" s="621"/>
      <c r="H5" s="242"/>
      <c r="I5" s="622"/>
      <c r="J5" s="304"/>
      <c r="K5" s="304"/>
      <c r="L5" s="304"/>
      <c r="M5" s="304"/>
      <c r="N5" s="305"/>
      <c r="O5" s="623">
        <f>J19+U19</f>
        <v>0</v>
      </c>
      <c r="P5" s="248"/>
      <c r="Q5" s="248"/>
      <c r="R5" s="248"/>
      <c r="S5" s="230"/>
      <c r="T5" s="310" t="str">
        <f>P16</f>
        <v>花蓮縣立  國民中學</v>
      </c>
      <c r="U5" s="630"/>
      <c r="V5" s="630"/>
      <c r="W5" s="630"/>
      <c r="X5" s="630"/>
      <c r="Y5" s="630"/>
      <c r="Z5" s="630"/>
      <c r="AA5" s="630"/>
      <c r="AB5" s="630"/>
      <c r="AC5" s="630"/>
      <c r="AD5" s="630"/>
      <c r="AE5" s="630"/>
      <c r="AF5" s="630"/>
      <c r="AG5" s="631"/>
    </row>
    <row r="6" spans="1:33" ht="27" customHeight="1">
      <c r="A6" s="616"/>
      <c r="B6" s="617"/>
      <c r="C6" s="617"/>
      <c r="D6" s="618"/>
      <c r="E6" s="345" t="s">
        <v>81</v>
      </c>
      <c r="F6" s="621"/>
      <c r="G6" s="621"/>
      <c r="H6" s="242"/>
      <c r="I6" s="622"/>
      <c r="J6" s="304"/>
      <c r="K6" s="304"/>
      <c r="L6" s="304"/>
      <c r="M6" s="304"/>
      <c r="N6" s="305"/>
      <c r="O6" s="248"/>
      <c r="P6" s="248"/>
      <c r="Q6" s="248"/>
      <c r="R6" s="248"/>
      <c r="S6" s="230"/>
      <c r="T6" s="559"/>
      <c r="U6" s="632"/>
      <c r="V6" s="632"/>
      <c r="W6" s="632"/>
      <c r="X6" s="632"/>
      <c r="Y6" s="632"/>
      <c r="Z6" s="632"/>
      <c r="AA6" s="632"/>
      <c r="AB6" s="632"/>
      <c r="AC6" s="632"/>
      <c r="AD6" s="632"/>
      <c r="AE6" s="632"/>
      <c r="AF6" s="632"/>
      <c r="AG6" s="633"/>
    </row>
    <row r="7" spans="1:33" ht="30" customHeight="1">
      <c r="A7" s="619"/>
      <c r="B7" s="410"/>
      <c r="C7" s="410"/>
      <c r="D7" s="620"/>
      <c r="E7" s="345" t="s">
        <v>82</v>
      </c>
      <c r="F7" s="621"/>
      <c r="G7" s="621"/>
      <c r="H7" s="242"/>
      <c r="I7" s="622"/>
      <c r="J7" s="304"/>
      <c r="K7" s="304"/>
      <c r="L7" s="304"/>
      <c r="M7" s="304"/>
      <c r="N7" s="305"/>
      <c r="O7" s="248"/>
      <c r="P7" s="248"/>
      <c r="Q7" s="248"/>
      <c r="R7" s="248"/>
      <c r="S7" s="230"/>
      <c r="T7" s="634" t="s">
        <v>117</v>
      </c>
      <c r="U7" s="635"/>
      <c r="V7" s="636"/>
      <c r="W7" s="637">
        <f>J19</f>
        <v>0</v>
      </c>
      <c r="X7" s="638"/>
      <c r="Y7" s="638"/>
      <c r="Z7" s="639"/>
      <c r="AA7" s="634" t="s">
        <v>118</v>
      </c>
      <c r="AB7" s="635"/>
      <c r="AC7" s="636"/>
      <c r="AD7" s="637">
        <f>U19</f>
        <v>0</v>
      </c>
      <c r="AE7" s="638"/>
      <c r="AF7" s="638"/>
      <c r="AG7" s="639"/>
    </row>
    <row r="8" spans="1:33" s="13" customFormat="1" ht="8.4499999999999993" customHeight="1">
      <c r="A8" s="7"/>
      <c r="B8" s="7"/>
      <c r="C8" s="7"/>
      <c r="D8" s="7"/>
      <c r="E8" s="7"/>
      <c r="F8" s="7"/>
      <c r="G8" s="24"/>
      <c r="H8" s="24"/>
      <c r="I8" s="24"/>
      <c r="J8" s="24"/>
      <c r="K8" s="24"/>
      <c r="L8" s="24"/>
      <c r="M8" s="24"/>
      <c r="N8" s="24"/>
      <c r="O8" s="106"/>
      <c r="P8" s="106"/>
      <c r="Q8" s="106"/>
      <c r="R8" s="106"/>
      <c r="S8" s="32"/>
      <c r="T8" s="32"/>
      <c r="U8" s="32"/>
      <c r="V8" s="32"/>
      <c r="W8" s="32"/>
      <c r="X8" s="32"/>
      <c r="Y8" s="32"/>
      <c r="Z8" s="32"/>
      <c r="AA8" s="344"/>
      <c r="AB8" s="344"/>
      <c r="AC8" s="469"/>
      <c r="AD8" s="469"/>
      <c r="AE8" s="469"/>
      <c r="AF8" s="469"/>
      <c r="AG8" s="469"/>
    </row>
    <row r="9" spans="1:33" ht="25.5" customHeight="1">
      <c r="A9" s="264" t="s">
        <v>26</v>
      </c>
      <c r="B9" s="403"/>
      <c r="C9" s="403"/>
      <c r="D9" s="403"/>
      <c r="E9" s="403"/>
      <c r="F9" s="261"/>
      <c r="G9" s="264" t="s">
        <v>119</v>
      </c>
      <c r="H9" s="227"/>
      <c r="I9" s="227"/>
      <c r="J9" s="227"/>
      <c r="K9" s="227"/>
      <c r="L9" s="227"/>
      <c r="M9" s="228"/>
      <c r="N9" s="264" t="s">
        <v>120</v>
      </c>
      <c r="O9" s="227"/>
      <c r="P9" s="227"/>
      <c r="Q9" s="227"/>
      <c r="R9" s="227"/>
      <c r="S9" s="227"/>
      <c r="T9" s="228"/>
      <c r="U9" s="264" t="s">
        <v>84</v>
      </c>
      <c r="V9" s="227"/>
      <c r="W9" s="227"/>
      <c r="X9" s="227"/>
      <c r="Y9" s="227"/>
      <c r="Z9" s="228"/>
      <c r="AA9" s="264" t="s">
        <v>85</v>
      </c>
      <c r="AB9" s="227"/>
      <c r="AC9" s="227"/>
      <c r="AD9" s="227"/>
      <c r="AE9" s="227"/>
      <c r="AF9" s="227"/>
      <c r="AG9" s="228"/>
    </row>
    <row r="10" spans="1:33" ht="35.1" customHeight="1">
      <c r="A10" s="51"/>
      <c r="B10" s="62"/>
      <c r="C10" s="62"/>
      <c r="D10" s="62"/>
      <c r="E10" s="62"/>
      <c r="F10" s="62"/>
      <c r="G10" s="51"/>
      <c r="H10" s="66"/>
      <c r="I10" s="66"/>
      <c r="J10" s="66"/>
      <c r="K10" s="66"/>
      <c r="L10" s="66"/>
      <c r="M10" s="73"/>
      <c r="N10" s="51"/>
      <c r="O10" s="66"/>
      <c r="P10" s="66"/>
      <c r="Q10" s="66"/>
      <c r="R10" s="66"/>
      <c r="S10" s="66"/>
      <c r="T10" s="67"/>
      <c r="U10" s="66"/>
      <c r="V10" s="66"/>
      <c r="W10" s="66"/>
      <c r="X10" s="66"/>
      <c r="Y10" s="66"/>
      <c r="Z10" s="73"/>
      <c r="AA10" s="51"/>
      <c r="AB10" s="52"/>
      <c r="AC10" s="52"/>
      <c r="AD10" s="52"/>
      <c r="AE10" s="52"/>
      <c r="AF10" s="52"/>
      <c r="AG10" s="63"/>
    </row>
    <row r="11" spans="1:33" ht="35.1" customHeight="1">
      <c r="A11" s="53"/>
      <c r="B11" s="56"/>
      <c r="C11" s="56"/>
      <c r="D11" s="56"/>
      <c r="E11" s="56"/>
      <c r="F11" s="56"/>
      <c r="G11" s="53"/>
      <c r="H11" s="64"/>
      <c r="I11" s="64"/>
      <c r="J11" s="64"/>
      <c r="K11" s="64"/>
      <c r="L11" s="64"/>
      <c r="M11" s="65"/>
      <c r="N11" s="53"/>
      <c r="O11" s="64"/>
      <c r="P11" s="64"/>
      <c r="Q11" s="64"/>
      <c r="R11" s="64"/>
      <c r="S11" s="64"/>
      <c r="T11" s="68"/>
      <c r="U11" s="64"/>
      <c r="V11" s="64"/>
      <c r="W11" s="64"/>
      <c r="X11" s="64"/>
      <c r="Y11" s="64"/>
      <c r="Z11" s="65"/>
      <c r="AA11" s="107"/>
      <c r="AB11" s="108"/>
      <c r="AC11" s="108"/>
      <c r="AD11" s="108"/>
      <c r="AE11" s="108"/>
      <c r="AF11" s="108"/>
      <c r="AG11" s="92"/>
    </row>
    <row r="12" spans="1:33" ht="25.5" customHeight="1">
      <c r="A12" s="53"/>
      <c r="B12" s="56"/>
      <c r="C12" s="56"/>
      <c r="D12" s="56"/>
      <c r="E12" s="56"/>
      <c r="F12" s="56"/>
      <c r="G12" s="53"/>
      <c r="H12" s="64"/>
      <c r="I12" s="64"/>
      <c r="J12" s="64"/>
      <c r="K12" s="64"/>
      <c r="L12" s="64"/>
      <c r="M12" s="65"/>
      <c r="N12" s="53"/>
      <c r="O12" s="64"/>
      <c r="P12" s="64"/>
      <c r="Q12" s="64"/>
      <c r="R12" s="64"/>
      <c r="S12" s="64"/>
      <c r="T12" s="68"/>
      <c r="U12" s="64"/>
      <c r="V12" s="64"/>
      <c r="W12" s="64"/>
      <c r="X12" s="64"/>
      <c r="Y12" s="64"/>
      <c r="Z12" s="65"/>
      <c r="AA12" s="107"/>
      <c r="AB12" s="108"/>
      <c r="AC12" s="108"/>
      <c r="AD12" s="108"/>
      <c r="AE12" s="108"/>
      <c r="AF12" s="108"/>
      <c r="AG12" s="92"/>
    </row>
    <row r="13" spans="1:33" ht="35.1" customHeight="1">
      <c r="A13" s="55"/>
      <c r="B13" s="57"/>
      <c r="C13" s="57"/>
      <c r="D13" s="57"/>
      <c r="E13" s="57"/>
      <c r="F13" s="57"/>
      <c r="G13" s="55"/>
      <c r="H13" s="104"/>
      <c r="I13" s="104"/>
      <c r="J13" s="104"/>
      <c r="K13" s="104"/>
      <c r="L13" s="104"/>
      <c r="M13" s="74"/>
      <c r="N13" s="55"/>
      <c r="O13" s="104"/>
      <c r="P13" s="104"/>
      <c r="Q13" s="104"/>
      <c r="R13" s="104"/>
      <c r="S13" s="104"/>
      <c r="T13" s="69"/>
      <c r="U13" s="104"/>
      <c r="V13" s="104"/>
      <c r="W13" s="104"/>
      <c r="X13" s="104"/>
      <c r="Y13" s="104"/>
      <c r="Z13" s="74"/>
      <c r="AA13" s="109"/>
      <c r="AB13" s="110"/>
      <c r="AC13" s="110"/>
      <c r="AD13" s="110"/>
      <c r="AE13" s="110"/>
      <c r="AF13" s="110"/>
      <c r="AG13" s="93"/>
    </row>
    <row r="14" spans="1:33" s="13" customFormat="1" ht="12" customHeight="1">
      <c r="D14" s="111"/>
      <c r="E14" s="111"/>
      <c r="F14" s="112"/>
      <c r="G14" s="112"/>
      <c r="H14" s="112"/>
      <c r="I14" s="112"/>
      <c r="J14" s="60"/>
      <c r="K14" s="60"/>
      <c r="L14" s="60"/>
      <c r="M14" s="112"/>
      <c r="N14" s="112"/>
      <c r="O14" s="112"/>
      <c r="P14" s="112"/>
      <c r="Q14" s="112"/>
      <c r="R14" s="112"/>
      <c r="T14" s="111"/>
      <c r="U14" s="112"/>
      <c r="V14" s="112"/>
      <c r="W14" s="112"/>
      <c r="X14" s="60"/>
      <c r="Y14" s="60"/>
      <c r="Z14" s="60"/>
    </row>
    <row r="15" spans="1:33" ht="39" customHeight="1">
      <c r="A15" s="600" t="s">
        <v>86</v>
      </c>
      <c r="B15" s="600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1"/>
      <c r="AF15" s="601"/>
      <c r="AG15" s="601"/>
    </row>
    <row r="16" spans="1:33" ht="33" customHeight="1">
      <c r="A16" s="18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5" t="s">
        <v>406</v>
      </c>
      <c r="Q16" s="168" t="s">
        <v>407</v>
      </c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81"/>
    </row>
    <row r="17" spans="1:33" ht="24.6" customHeight="1">
      <c r="A17" s="602" t="s">
        <v>121</v>
      </c>
      <c r="B17" s="336" t="s">
        <v>122</v>
      </c>
      <c r="C17" s="336"/>
      <c r="D17" s="336"/>
      <c r="E17" s="291" t="s">
        <v>123</v>
      </c>
      <c r="F17" s="417"/>
      <c r="G17" s="417"/>
      <c r="H17" s="417"/>
      <c r="I17" s="417"/>
      <c r="J17" s="417"/>
      <c r="K17" s="417"/>
      <c r="L17" s="398"/>
      <c r="M17" s="291" t="s">
        <v>118</v>
      </c>
      <c r="N17" s="417"/>
      <c r="O17" s="417"/>
      <c r="P17" s="417"/>
      <c r="Q17" s="417"/>
      <c r="R17" s="417"/>
      <c r="S17" s="417"/>
      <c r="T17" s="417"/>
      <c r="U17" s="417"/>
      <c r="V17" s="417"/>
      <c r="W17" s="604" t="s">
        <v>124</v>
      </c>
      <c r="X17" s="605"/>
      <c r="Y17" s="605"/>
      <c r="Z17" s="605"/>
      <c r="AA17" s="605"/>
      <c r="AB17" s="605"/>
      <c r="AC17" s="605"/>
      <c r="AD17" s="295"/>
      <c r="AE17" s="606" t="s">
        <v>125</v>
      </c>
      <c r="AF17" s="304"/>
      <c r="AG17" s="305"/>
    </row>
    <row r="18" spans="1:33" ht="36" customHeight="1">
      <c r="A18" s="603"/>
      <c r="B18" s="336"/>
      <c r="C18" s="336"/>
      <c r="D18" s="336"/>
      <c r="E18" s="596" t="s">
        <v>126</v>
      </c>
      <c r="F18" s="608"/>
      <c r="G18" s="609"/>
      <c r="H18" s="596" t="s">
        <v>127</v>
      </c>
      <c r="I18" s="597"/>
      <c r="J18" s="610" t="s">
        <v>128</v>
      </c>
      <c r="K18" s="611"/>
      <c r="L18" s="612"/>
      <c r="M18" s="596" t="s">
        <v>129</v>
      </c>
      <c r="N18" s="597"/>
      <c r="O18" s="596" t="s">
        <v>130</v>
      </c>
      <c r="P18" s="597"/>
      <c r="Q18" s="596" t="s">
        <v>131</v>
      </c>
      <c r="R18" s="608"/>
      <c r="S18" s="596" t="s">
        <v>132</v>
      </c>
      <c r="T18" s="597"/>
      <c r="U18" s="596" t="s">
        <v>128</v>
      </c>
      <c r="V18" s="599"/>
      <c r="W18" s="596" t="s">
        <v>133</v>
      </c>
      <c r="X18" s="597"/>
      <c r="Y18" s="596" t="s">
        <v>134</v>
      </c>
      <c r="Z18" s="597"/>
      <c r="AA18" s="596" t="s">
        <v>135</v>
      </c>
      <c r="AB18" s="608"/>
      <c r="AC18" s="596" t="s">
        <v>128</v>
      </c>
      <c r="AD18" s="597"/>
      <c r="AE18" s="607"/>
      <c r="AF18" s="405"/>
      <c r="AG18" s="406"/>
    </row>
    <row r="19" spans="1:33" ht="33.75" customHeight="1">
      <c r="A19" s="598" t="s">
        <v>136</v>
      </c>
      <c r="B19" s="265"/>
      <c r="C19" s="265"/>
      <c r="D19" s="266"/>
      <c r="E19" s="584">
        <f>SUM(E20:G27)</f>
        <v>0</v>
      </c>
      <c r="F19" s="584"/>
      <c r="G19" s="584"/>
      <c r="H19" s="584">
        <f>SUM(H20:I27)</f>
        <v>0</v>
      </c>
      <c r="I19" s="585"/>
      <c r="J19" s="584">
        <f>SUM(J20:L27)</f>
        <v>0</v>
      </c>
      <c r="K19" s="585"/>
      <c r="L19" s="585"/>
      <c r="M19" s="584">
        <f>SUM(M20:N27)</f>
        <v>0</v>
      </c>
      <c r="N19" s="585"/>
      <c r="O19" s="584">
        <f>SUM(O20:P27)</f>
        <v>0</v>
      </c>
      <c r="P19" s="585"/>
      <c r="Q19" s="584">
        <f>SUM(Q20:R27)</f>
        <v>0</v>
      </c>
      <c r="R19" s="585"/>
      <c r="S19" s="584">
        <f>SUM(S20:T27)</f>
        <v>0</v>
      </c>
      <c r="T19" s="585"/>
      <c r="U19" s="584">
        <f>SUM(U20:V27)</f>
        <v>0</v>
      </c>
      <c r="V19" s="585"/>
      <c r="W19" s="584">
        <f>SUM(W20:X27)</f>
        <v>0</v>
      </c>
      <c r="X19" s="585"/>
      <c r="Y19" s="584">
        <f>SUM(Y20:Z27)</f>
        <v>0</v>
      </c>
      <c r="Z19" s="585"/>
      <c r="AA19" s="584">
        <f>SUM(AA20:AB27)</f>
        <v>0</v>
      </c>
      <c r="AB19" s="584"/>
      <c r="AC19" s="584">
        <f>SUM(AC20:AD27)</f>
        <v>0</v>
      </c>
      <c r="AD19" s="585"/>
      <c r="AE19" s="584">
        <f>J19-AC19</f>
        <v>0</v>
      </c>
      <c r="AF19" s="585"/>
      <c r="AG19" s="585"/>
    </row>
    <row r="20" spans="1:33" ht="39.950000000000003" customHeight="1">
      <c r="A20" s="586">
        <v>1</v>
      </c>
      <c r="B20" s="303"/>
      <c r="C20" s="588"/>
      <c r="D20" s="589"/>
      <c r="E20" s="584"/>
      <c r="F20" s="584"/>
      <c r="G20" s="584"/>
      <c r="H20" s="593"/>
      <c r="I20" s="593"/>
      <c r="J20" s="584">
        <f>SUM(E20:I20)</f>
        <v>0</v>
      </c>
      <c r="K20" s="584"/>
      <c r="L20" s="584"/>
      <c r="M20" s="583"/>
      <c r="N20" s="583"/>
      <c r="O20" s="583"/>
      <c r="P20" s="583"/>
      <c r="Q20" s="583"/>
      <c r="R20" s="583"/>
      <c r="S20" s="583"/>
      <c r="T20" s="583"/>
      <c r="U20" s="583">
        <f>SUM(M20:T20)</f>
        <v>0</v>
      </c>
      <c r="V20" s="583"/>
      <c r="W20" s="583"/>
      <c r="X20" s="583"/>
      <c r="Y20" s="583"/>
      <c r="Z20" s="583"/>
      <c r="AA20" s="583"/>
      <c r="AB20" s="583"/>
      <c r="AC20" s="583">
        <f>SUM(W20:AB20)</f>
        <v>0</v>
      </c>
      <c r="AD20" s="583"/>
      <c r="AE20" s="584">
        <f>J20-AC20</f>
        <v>0</v>
      </c>
      <c r="AF20" s="585"/>
      <c r="AG20" s="585"/>
    </row>
    <row r="21" spans="1:33" ht="36" customHeight="1">
      <c r="A21" s="587"/>
      <c r="B21" s="590"/>
      <c r="C21" s="591"/>
      <c r="D21" s="592"/>
      <c r="E21" s="594" t="s">
        <v>175</v>
      </c>
      <c r="F21" s="595"/>
      <c r="G21" s="595"/>
      <c r="H21" s="595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1"/>
      <c r="AB21" s="581"/>
      <c r="AC21" s="581"/>
      <c r="AD21" s="581"/>
      <c r="AE21" s="581"/>
      <c r="AF21" s="581"/>
      <c r="AG21" s="582"/>
    </row>
    <row r="22" spans="1:33" ht="39.950000000000003" customHeight="1">
      <c r="A22" s="586">
        <v>2</v>
      </c>
      <c r="B22" s="303"/>
      <c r="C22" s="588"/>
      <c r="D22" s="589"/>
      <c r="E22" s="584"/>
      <c r="F22" s="584"/>
      <c r="G22" s="584"/>
      <c r="H22" s="593"/>
      <c r="I22" s="593"/>
      <c r="J22" s="584">
        <f>SUM(E22:I22)</f>
        <v>0</v>
      </c>
      <c r="K22" s="584"/>
      <c r="L22" s="584"/>
      <c r="M22" s="583"/>
      <c r="N22" s="583"/>
      <c r="O22" s="583"/>
      <c r="P22" s="583"/>
      <c r="Q22" s="583"/>
      <c r="R22" s="583"/>
      <c r="S22" s="583"/>
      <c r="T22" s="583"/>
      <c r="U22" s="583">
        <f>SUM(M22:T22)</f>
        <v>0</v>
      </c>
      <c r="V22" s="583"/>
      <c r="W22" s="583"/>
      <c r="X22" s="583"/>
      <c r="Y22" s="583"/>
      <c r="Z22" s="583"/>
      <c r="AA22" s="583"/>
      <c r="AB22" s="583"/>
      <c r="AC22" s="583">
        <f>SUM(W22:AB22)</f>
        <v>0</v>
      </c>
      <c r="AD22" s="583"/>
      <c r="AE22" s="584">
        <f>J22-AC22</f>
        <v>0</v>
      </c>
      <c r="AF22" s="585"/>
      <c r="AG22" s="585"/>
    </row>
    <row r="23" spans="1:33" ht="36" customHeight="1">
      <c r="A23" s="587"/>
      <c r="B23" s="590"/>
      <c r="C23" s="591"/>
      <c r="D23" s="592"/>
      <c r="E23" s="594" t="s">
        <v>176</v>
      </c>
      <c r="F23" s="595"/>
      <c r="G23" s="595"/>
      <c r="H23" s="595"/>
      <c r="I23" s="581"/>
      <c r="J23" s="581"/>
      <c r="K23" s="581"/>
      <c r="L23" s="581"/>
      <c r="M23" s="581"/>
      <c r="N23" s="581"/>
      <c r="O23" s="581"/>
      <c r="P23" s="581"/>
      <c r="Q23" s="581"/>
      <c r="R23" s="581"/>
      <c r="S23" s="581"/>
      <c r="T23" s="581"/>
      <c r="U23" s="581"/>
      <c r="V23" s="581"/>
      <c r="W23" s="581"/>
      <c r="X23" s="581"/>
      <c r="Y23" s="581"/>
      <c r="Z23" s="581"/>
      <c r="AA23" s="581"/>
      <c r="AB23" s="581"/>
      <c r="AC23" s="581"/>
      <c r="AD23" s="581"/>
      <c r="AE23" s="581"/>
      <c r="AF23" s="581"/>
      <c r="AG23" s="582"/>
    </row>
    <row r="24" spans="1:33" ht="39.950000000000003" customHeight="1">
      <c r="A24" s="586">
        <v>3</v>
      </c>
      <c r="B24" s="303"/>
      <c r="C24" s="588"/>
      <c r="D24" s="589"/>
      <c r="E24" s="584"/>
      <c r="F24" s="584"/>
      <c r="G24" s="584"/>
      <c r="H24" s="593"/>
      <c r="I24" s="593"/>
      <c r="J24" s="584">
        <f>SUM(E24:I24)</f>
        <v>0</v>
      </c>
      <c r="K24" s="584"/>
      <c r="L24" s="584"/>
      <c r="M24" s="583"/>
      <c r="N24" s="583"/>
      <c r="O24" s="583"/>
      <c r="P24" s="583"/>
      <c r="Q24" s="583"/>
      <c r="R24" s="583"/>
      <c r="S24" s="583"/>
      <c r="T24" s="583"/>
      <c r="U24" s="583">
        <f>SUM(M24:T24)</f>
        <v>0</v>
      </c>
      <c r="V24" s="583"/>
      <c r="W24" s="583"/>
      <c r="X24" s="583"/>
      <c r="Y24" s="583"/>
      <c r="Z24" s="583"/>
      <c r="AA24" s="583"/>
      <c r="AB24" s="583"/>
      <c r="AC24" s="583">
        <f>SUM(W24:AB24)</f>
        <v>0</v>
      </c>
      <c r="AD24" s="583"/>
      <c r="AE24" s="584">
        <f>J24-AC24</f>
        <v>0</v>
      </c>
      <c r="AF24" s="585"/>
      <c r="AG24" s="585"/>
    </row>
    <row r="25" spans="1:33" ht="36" customHeight="1">
      <c r="A25" s="587"/>
      <c r="B25" s="590"/>
      <c r="C25" s="591"/>
      <c r="D25" s="592"/>
      <c r="E25" s="594" t="s">
        <v>176</v>
      </c>
      <c r="F25" s="595"/>
      <c r="G25" s="595"/>
      <c r="H25" s="595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2"/>
    </row>
    <row r="26" spans="1:33" ht="39.950000000000003" customHeight="1">
      <c r="A26" s="586">
        <v>4</v>
      </c>
      <c r="B26" s="303"/>
      <c r="C26" s="588"/>
      <c r="D26" s="589"/>
      <c r="E26" s="584"/>
      <c r="F26" s="584"/>
      <c r="G26" s="584"/>
      <c r="H26" s="593"/>
      <c r="I26" s="593"/>
      <c r="J26" s="584">
        <f>SUM(E26:I26)</f>
        <v>0</v>
      </c>
      <c r="K26" s="584"/>
      <c r="L26" s="584"/>
      <c r="M26" s="583"/>
      <c r="N26" s="583"/>
      <c r="O26" s="583"/>
      <c r="P26" s="583"/>
      <c r="Q26" s="583"/>
      <c r="R26" s="583"/>
      <c r="S26" s="583"/>
      <c r="T26" s="583"/>
      <c r="U26" s="583">
        <f>SUM(M26:T26)</f>
        <v>0</v>
      </c>
      <c r="V26" s="583"/>
      <c r="W26" s="583"/>
      <c r="X26" s="583"/>
      <c r="Y26" s="583"/>
      <c r="Z26" s="583"/>
      <c r="AA26" s="583"/>
      <c r="AB26" s="583"/>
      <c r="AC26" s="583">
        <f>SUM(W26:AB26)</f>
        <v>0</v>
      </c>
      <c r="AD26" s="583"/>
      <c r="AE26" s="584">
        <f>J26-AC26</f>
        <v>0</v>
      </c>
      <c r="AF26" s="585"/>
      <c r="AG26" s="585"/>
    </row>
    <row r="27" spans="1:33" ht="36" customHeight="1">
      <c r="A27" s="587"/>
      <c r="B27" s="590"/>
      <c r="C27" s="591"/>
      <c r="D27" s="592"/>
      <c r="E27" s="594" t="s">
        <v>176</v>
      </c>
      <c r="F27" s="595"/>
      <c r="G27" s="595"/>
      <c r="H27" s="595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82"/>
    </row>
  </sheetData>
  <mergeCells count="126">
    <mergeCell ref="A5:D7"/>
    <mergeCell ref="E5:H5"/>
    <mergeCell ref="I5:N5"/>
    <mergeCell ref="O5:S7"/>
    <mergeCell ref="A2:AG2"/>
    <mergeCell ref="A3:AG3"/>
    <mergeCell ref="A4:D4"/>
    <mergeCell ref="E4:N4"/>
    <mergeCell ref="O4:S4"/>
    <mergeCell ref="T4:AG4"/>
    <mergeCell ref="T5:AG6"/>
    <mergeCell ref="E6:H6"/>
    <mergeCell ref="I6:N6"/>
    <mergeCell ref="E7:H7"/>
    <mergeCell ref="I7:N7"/>
    <mergeCell ref="T7:V7"/>
    <mergeCell ref="W7:Z7"/>
    <mergeCell ref="AA7:AC7"/>
    <mergeCell ref="AD7:AG7"/>
    <mergeCell ref="AA8:AG8"/>
    <mergeCell ref="A9:F9"/>
    <mergeCell ref="G9:M9"/>
    <mergeCell ref="N9:T9"/>
    <mergeCell ref="U9:Z9"/>
    <mergeCell ref="AA9:AG9"/>
    <mergeCell ref="A15:AG15"/>
    <mergeCell ref="A17:A18"/>
    <mergeCell ref="B17:D18"/>
    <mergeCell ref="E17:L17"/>
    <mergeCell ref="M17:V17"/>
    <mergeCell ref="W17:AD17"/>
    <mergeCell ref="AE17:AG18"/>
    <mergeCell ref="E18:G18"/>
    <mergeCell ref="H18:I18"/>
    <mergeCell ref="J18:L18"/>
    <mergeCell ref="Y18:Z18"/>
    <mergeCell ref="AA18:AB18"/>
    <mergeCell ref="M18:N18"/>
    <mergeCell ref="O18:P18"/>
    <mergeCell ref="Q18:R18"/>
    <mergeCell ref="S18:T18"/>
    <mergeCell ref="O19:P19"/>
    <mergeCell ref="Q19:R19"/>
    <mergeCell ref="S19:T19"/>
    <mergeCell ref="U19:V19"/>
    <mergeCell ref="U18:V18"/>
    <mergeCell ref="W18:X18"/>
    <mergeCell ref="W19:X19"/>
    <mergeCell ref="Y19:Z19"/>
    <mergeCell ref="AA19:AB19"/>
    <mergeCell ref="AC19:AD19"/>
    <mergeCell ref="AC18:AD18"/>
    <mergeCell ref="A19:D19"/>
    <mergeCell ref="E19:G19"/>
    <mergeCell ref="H19:I19"/>
    <mergeCell ref="J19:L19"/>
    <mergeCell ref="M19:N19"/>
    <mergeCell ref="AE19:AG19"/>
    <mergeCell ref="A20:A21"/>
    <mergeCell ref="B20:D21"/>
    <mergeCell ref="E20:G20"/>
    <mergeCell ref="H20:I20"/>
    <mergeCell ref="J20:L20"/>
    <mergeCell ref="M20:N20"/>
    <mergeCell ref="O20:P20"/>
    <mergeCell ref="Q20:R20"/>
    <mergeCell ref="AA20:AB20"/>
    <mergeCell ref="AC20:AD20"/>
    <mergeCell ref="AE20:AG20"/>
    <mergeCell ref="S20:T20"/>
    <mergeCell ref="U20:V20"/>
    <mergeCell ref="W20:X20"/>
    <mergeCell ref="Y20:Z20"/>
    <mergeCell ref="E21:H21"/>
    <mergeCell ref="W22:X22"/>
    <mergeCell ref="Y22:Z22"/>
    <mergeCell ref="O24:P24"/>
    <mergeCell ref="Q24:R24"/>
    <mergeCell ref="AE24:AG24"/>
    <mergeCell ref="O22:P22"/>
    <mergeCell ref="Q22:R22"/>
    <mergeCell ref="A22:A23"/>
    <mergeCell ref="B22:D23"/>
    <mergeCell ref="E22:G22"/>
    <mergeCell ref="H22:I22"/>
    <mergeCell ref="E23:H23"/>
    <mergeCell ref="J22:L22"/>
    <mergeCell ref="M22:N22"/>
    <mergeCell ref="A26:A27"/>
    <mergeCell ref="B26:D27"/>
    <mergeCell ref="E26:G26"/>
    <mergeCell ref="H26:I26"/>
    <mergeCell ref="E27:H27"/>
    <mergeCell ref="J26:L26"/>
    <mergeCell ref="M26:N26"/>
    <mergeCell ref="A24:A25"/>
    <mergeCell ref="B24:D25"/>
    <mergeCell ref="E24:G24"/>
    <mergeCell ref="H24:I24"/>
    <mergeCell ref="E25:H25"/>
    <mergeCell ref="J24:L24"/>
    <mergeCell ref="M24:N24"/>
    <mergeCell ref="I21:AG21"/>
    <mergeCell ref="I23:AG23"/>
    <mergeCell ref="I25:AG25"/>
    <mergeCell ref="I27:AG27"/>
    <mergeCell ref="AA26:AB26"/>
    <mergeCell ref="AC26:AD26"/>
    <mergeCell ref="AE26:AG26"/>
    <mergeCell ref="S26:T26"/>
    <mergeCell ref="U26:V26"/>
    <mergeCell ref="W26:X26"/>
    <mergeCell ref="Y26:Z26"/>
    <mergeCell ref="O26:P26"/>
    <mergeCell ref="Q26:R26"/>
    <mergeCell ref="AA24:AB24"/>
    <mergeCell ref="AC24:AD24"/>
    <mergeCell ref="S24:T24"/>
    <mergeCell ref="U24:V24"/>
    <mergeCell ref="W24:X24"/>
    <mergeCell ref="Y24:Z24"/>
    <mergeCell ref="AA22:AB22"/>
    <mergeCell ref="AC22:AD22"/>
    <mergeCell ref="AE22:AG22"/>
    <mergeCell ref="S22:T22"/>
    <mergeCell ref="U22:V22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6"/>
  <dimension ref="A1:AA26"/>
  <sheetViews>
    <sheetView topLeftCell="A16" workbookViewId="0">
      <selection activeCell="K12" sqref="K12:O12"/>
    </sheetView>
  </sheetViews>
  <sheetFormatPr defaultColWidth="8.875" defaultRowHeight="16.5"/>
  <cols>
    <col min="1" max="1" width="3.75" style="1" customWidth="1"/>
    <col min="2" max="3" width="4.125" style="1" customWidth="1"/>
    <col min="4" max="8" width="3.375" style="1" customWidth="1"/>
    <col min="9" max="9" width="2.125" style="1" customWidth="1"/>
    <col min="10" max="13" width="3.375" style="1" customWidth="1"/>
    <col min="14" max="14" width="4" style="1" customWidth="1"/>
    <col min="15" max="15" width="5.125" style="1" customWidth="1"/>
    <col min="16" max="17" width="3.375" style="1" customWidth="1"/>
    <col min="18" max="19" width="2.75" style="1" customWidth="1"/>
    <col min="20" max="20" width="4.25" style="1" customWidth="1"/>
    <col min="21" max="21" width="3.375" style="1" customWidth="1"/>
    <col min="22" max="22" width="3.625" style="1" customWidth="1"/>
    <col min="23" max="26" width="3.375" style="1" customWidth="1"/>
    <col min="27" max="27" width="2.5" style="1" customWidth="1"/>
    <col min="28" max="16384" width="8.875" style="1"/>
  </cols>
  <sheetData>
    <row r="1" spans="1:27" ht="4.5" customHeight="1">
      <c r="A1" s="105"/>
      <c r="B1" s="105"/>
      <c r="C1" s="105"/>
      <c r="D1" s="105"/>
      <c r="E1" s="105"/>
      <c r="F1" s="105"/>
      <c r="G1" s="105"/>
      <c r="H1" s="105"/>
      <c r="I1" s="105" t="s">
        <v>71</v>
      </c>
      <c r="J1" s="105"/>
      <c r="K1" s="105"/>
      <c r="L1" s="105"/>
      <c r="M1" s="105"/>
      <c r="N1" s="105"/>
      <c r="O1" s="105"/>
      <c r="P1" s="105"/>
      <c r="Q1" s="105" t="s">
        <v>72</v>
      </c>
      <c r="R1" s="105"/>
      <c r="S1" s="105"/>
      <c r="T1" s="105"/>
      <c r="U1" s="105"/>
      <c r="V1" s="61" t="s">
        <v>73</v>
      </c>
      <c r="W1" s="61"/>
      <c r="X1" s="61"/>
      <c r="Y1" s="105"/>
      <c r="Z1" s="105"/>
      <c r="AA1" s="105"/>
    </row>
    <row r="2" spans="1:27" ht="27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L2" s="166"/>
      <c r="M2" s="166"/>
      <c r="O2" s="206" t="str">
        <f>M16</f>
        <v>花蓮縣立  國民中學</v>
      </c>
      <c r="P2" s="166" t="s">
        <v>390</v>
      </c>
      <c r="Q2" s="166"/>
      <c r="R2" s="166"/>
      <c r="S2" s="166"/>
      <c r="T2" s="166"/>
      <c r="U2" s="166"/>
      <c r="V2" s="166"/>
      <c r="W2" s="166"/>
      <c r="X2" s="166"/>
      <c r="Y2" s="166"/>
    </row>
    <row r="3" spans="1:27" ht="19.5" customHeight="1">
      <c r="A3" s="626" t="s">
        <v>74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</row>
    <row r="4" spans="1:27" ht="24" customHeight="1">
      <c r="A4" s="264" t="s">
        <v>75</v>
      </c>
      <c r="B4" s="265"/>
      <c r="C4" s="265"/>
      <c r="D4" s="264" t="s">
        <v>76</v>
      </c>
      <c r="E4" s="403"/>
      <c r="F4" s="403"/>
      <c r="G4" s="403"/>
      <c r="H4" s="403"/>
      <c r="I4" s="403"/>
      <c r="J4" s="403"/>
      <c r="K4" s="403"/>
      <c r="L4" s="403"/>
      <c r="M4" s="261"/>
      <c r="N4" s="336" t="s">
        <v>77</v>
      </c>
      <c r="O4" s="230"/>
      <c r="P4" s="230"/>
      <c r="Q4" s="230"/>
      <c r="R4" s="510" t="s">
        <v>78</v>
      </c>
      <c r="S4" s="230"/>
      <c r="T4" s="230"/>
      <c r="U4" s="230"/>
      <c r="V4" s="230"/>
      <c r="W4" s="230"/>
      <c r="X4" s="230"/>
      <c r="Y4" s="230"/>
      <c r="Z4" s="230"/>
      <c r="AA4" s="230"/>
    </row>
    <row r="5" spans="1:27" ht="28.5" customHeight="1">
      <c r="A5" s="688" t="s">
        <v>137</v>
      </c>
      <c r="B5" s="689"/>
      <c r="C5" s="690"/>
      <c r="D5" s="345" t="s">
        <v>80</v>
      </c>
      <c r="E5" s="621"/>
      <c r="F5" s="621"/>
      <c r="G5" s="242"/>
      <c r="H5" s="622"/>
      <c r="I5" s="304"/>
      <c r="J5" s="304"/>
      <c r="K5" s="304"/>
      <c r="L5" s="304"/>
      <c r="M5" s="305"/>
      <c r="N5" s="695">
        <f>D19+O19</f>
        <v>0</v>
      </c>
      <c r="O5" s="517"/>
      <c r="P5" s="517"/>
      <c r="Q5" s="518"/>
      <c r="R5" s="669" t="str">
        <f>N16</f>
        <v>臨時人員  年  月份薪資</v>
      </c>
      <c r="S5" s="669"/>
      <c r="T5" s="669"/>
      <c r="U5" s="669"/>
      <c r="V5" s="669"/>
      <c r="W5" s="669"/>
      <c r="X5" s="669"/>
      <c r="Y5" s="669"/>
      <c r="Z5" s="669"/>
      <c r="AA5" s="669"/>
    </row>
    <row r="6" spans="1:27" ht="15" customHeight="1">
      <c r="A6" s="691"/>
      <c r="B6" s="552"/>
      <c r="C6" s="553"/>
      <c r="D6" s="622" t="s">
        <v>81</v>
      </c>
      <c r="E6" s="670"/>
      <c r="F6" s="670"/>
      <c r="G6" s="671"/>
      <c r="H6" s="622"/>
      <c r="I6" s="304"/>
      <c r="J6" s="304"/>
      <c r="K6" s="304"/>
      <c r="L6" s="304"/>
      <c r="M6" s="305"/>
      <c r="N6" s="519"/>
      <c r="O6" s="696"/>
      <c r="P6" s="696"/>
      <c r="Q6" s="521"/>
      <c r="R6" s="230"/>
      <c r="S6" s="230"/>
      <c r="T6" s="230"/>
      <c r="U6" s="230"/>
      <c r="V6" s="230"/>
      <c r="W6" s="230"/>
      <c r="X6" s="230"/>
      <c r="Y6" s="230"/>
      <c r="Z6" s="230"/>
      <c r="AA6" s="230"/>
    </row>
    <row r="7" spans="1:27" ht="12" customHeight="1">
      <c r="A7" s="691"/>
      <c r="B7" s="552"/>
      <c r="C7" s="553"/>
      <c r="D7" s="672"/>
      <c r="E7" s="673"/>
      <c r="F7" s="673"/>
      <c r="G7" s="674"/>
      <c r="H7" s="555"/>
      <c r="I7" s="407"/>
      <c r="J7" s="407"/>
      <c r="K7" s="407"/>
      <c r="L7" s="407"/>
      <c r="M7" s="408"/>
      <c r="N7" s="519"/>
      <c r="O7" s="696"/>
      <c r="P7" s="696"/>
      <c r="Q7" s="521"/>
      <c r="R7" s="402" t="s">
        <v>138</v>
      </c>
      <c r="S7" s="675"/>
      <c r="T7" s="676">
        <f>D19</f>
        <v>0</v>
      </c>
      <c r="U7" s="676"/>
      <c r="V7" s="676"/>
      <c r="W7" s="402" t="s">
        <v>139</v>
      </c>
      <c r="X7" s="675"/>
      <c r="Y7" s="676">
        <f>O19</f>
        <v>0</v>
      </c>
      <c r="Z7" s="676"/>
      <c r="AA7" s="676"/>
    </row>
    <row r="8" spans="1:27" ht="25.5" customHeight="1">
      <c r="A8" s="692"/>
      <c r="B8" s="693"/>
      <c r="C8" s="694"/>
      <c r="D8" s="345" t="s">
        <v>82</v>
      </c>
      <c r="E8" s="621"/>
      <c r="F8" s="621"/>
      <c r="G8" s="242"/>
      <c r="H8" s="677"/>
      <c r="I8" s="407"/>
      <c r="J8" s="407"/>
      <c r="K8" s="407"/>
      <c r="L8" s="407"/>
      <c r="M8" s="408"/>
      <c r="N8" s="681"/>
      <c r="O8" s="682"/>
      <c r="P8" s="682"/>
      <c r="Q8" s="683"/>
      <c r="R8" s="675"/>
      <c r="S8" s="675"/>
      <c r="T8" s="676"/>
      <c r="U8" s="676"/>
      <c r="V8" s="676"/>
      <c r="W8" s="675"/>
      <c r="X8" s="675"/>
      <c r="Y8" s="676"/>
      <c r="Z8" s="676"/>
      <c r="AA8" s="676"/>
    </row>
    <row r="9" spans="1:27" s="13" customFormat="1" ht="12" customHeight="1">
      <c r="A9" s="7"/>
      <c r="B9" s="7"/>
      <c r="C9" s="7"/>
      <c r="D9" s="7"/>
      <c r="E9" s="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32"/>
      <c r="S9" s="32"/>
      <c r="T9" s="32"/>
      <c r="U9" s="32"/>
      <c r="V9" s="32"/>
      <c r="W9" s="32"/>
      <c r="X9" s="32"/>
      <c r="Y9" s="344"/>
      <c r="Z9" s="344"/>
      <c r="AA9" s="469"/>
    </row>
    <row r="10" spans="1:27" ht="24" customHeight="1">
      <c r="A10" s="264" t="s">
        <v>83</v>
      </c>
      <c r="B10" s="403"/>
      <c r="C10" s="403"/>
      <c r="D10" s="261"/>
      <c r="E10" s="335" t="s">
        <v>119</v>
      </c>
      <c r="F10" s="227"/>
      <c r="G10" s="227"/>
      <c r="H10" s="227"/>
      <c r="I10" s="227"/>
      <c r="J10" s="227"/>
      <c r="K10" s="264" t="s">
        <v>386</v>
      </c>
      <c r="L10" s="227"/>
      <c r="M10" s="227"/>
      <c r="N10" s="227"/>
      <c r="O10" s="227"/>
      <c r="P10" s="264" t="s">
        <v>84</v>
      </c>
      <c r="Q10" s="227"/>
      <c r="R10" s="227"/>
      <c r="S10" s="227"/>
      <c r="T10" s="227"/>
      <c r="U10" s="228"/>
      <c r="V10" s="264" t="s">
        <v>85</v>
      </c>
      <c r="W10" s="227"/>
      <c r="X10" s="227"/>
      <c r="Y10" s="227"/>
      <c r="Z10" s="227"/>
      <c r="AA10" s="228"/>
    </row>
    <row r="11" spans="1:27" ht="38.1" customHeight="1">
      <c r="A11" s="569"/>
      <c r="B11" s="363"/>
      <c r="C11" s="363"/>
      <c r="D11" s="364"/>
      <c r="E11" s="569"/>
      <c r="F11" s="363"/>
      <c r="G11" s="363"/>
      <c r="H11" s="363"/>
      <c r="I11" s="363"/>
      <c r="J11" s="364"/>
      <c r="K11" s="678" t="s">
        <v>140</v>
      </c>
      <c r="L11" s="678"/>
      <c r="M11" s="678"/>
      <c r="N11" s="678"/>
      <c r="O11" s="679"/>
      <c r="P11" s="569"/>
      <c r="Q11" s="304"/>
      <c r="R11" s="304"/>
      <c r="S11" s="304"/>
      <c r="T11" s="304"/>
      <c r="U11" s="304"/>
      <c r="V11" s="680"/>
      <c r="W11" s="517"/>
      <c r="X11" s="517"/>
      <c r="Y11" s="517"/>
      <c r="Z11" s="517"/>
      <c r="AA11" s="518"/>
    </row>
    <row r="12" spans="1:27" ht="38.1" customHeight="1">
      <c r="A12" s="570"/>
      <c r="B12" s="366"/>
      <c r="C12" s="366"/>
      <c r="D12" s="367"/>
      <c r="E12" s="684"/>
      <c r="F12" s="393"/>
      <c r="G12" s="393"/>
      <c r="H12" s="393"/>
      <c r="I12" s="393"/>
      <c r="J12" s="394"/>
      <c r="K12" s="685"/>
      <c r="L12" s="686"/>
      <c r="M12" s="686"/>
      <c r="N12" s="686"/>
      <c r="O12" s="687"/>
      <c r="P12" s="570"/>
      <c r="Q12" s="625"/>
      <c r="R12" s="625"/>
      <c r="S12" s="625"/>
      <c r="T12" s="625"/>
      <c r="U12" s="625"/>
      <c r="V12" s="519"/>
      <c r="W12" s="520"/>
      <c r="X12" s="520"/>
      <c r="Y12" s="520"/>
      <c r="Z12" s="520"/>
      <c r="AA12" s="521"/>
    </row>
    <row r="13" spans="1:27" ht="38.1" customHeight="1">
      <c r="A13" s="571"/>
      <c r="B13" s="384"/>
      <c r="C13" s="384"/>
      <c r="D13" s="385"/>
      <c r="E13" s="571"/>
      <c r="F13" s="384"/>
      <c r="G13" s="384"/>
      <c r="H13" s="384"/>
      <c r="I13" s="384"/>
      <c r="J13" s="385"/>
      <c r="K13" s="660"/>
      <c r="L13" s="660"/>
      <c r="M13" s="660"/>
      <c r="N13" s="660"/>
      <c r="O13" s="661"/>
      <c r="P13" s="571"/>
      <c r="Q13" s="407"/>
      <c r="R13" s="407"/>
      <c r="S13" s="407"/>
      <c r="T13" s="407"/>
      <c r="U13" s="407"/>
      <c r="V13" s="681"/>
      <c r="W13" s="682"/>
      <c r="X13" s="682"/>
      <c r="Y13" s="682"/>
      <c r="Z13" s="682"/>
      <c r="AA13" s="683"/>
    </row>
    <row r="14" spans="1:27" s="13" customFormat="1" ht="12" customHeight="1">
      <c r="D14" s="111"/>
      <c r="E14" s="112"/>
      <c r="F14" s="112"/>
      <c r="G14" s="112"/>
      <c r="H14" s="112"/>
      <c r="I14" s="60"/>
      <c r="J14" s="60"/>
      <c r="K14" s="60"/>
      <c r="L14" s="112"/>
      <c r="M14" s="112"/>
      <c r="N14" s="112"/>
      <c r="O14" s="112"/>
      <c r="P14" s="112"/>
      <c r="R14" s="111"/>
      <c r="S14" s="112"/>
      <c r="T14" s="112"/>
      <c r="U14" s="112"/>
      <c r="V14" s="60"/>
      <c r="W14" s="60"/>
      <c r="X14" s="60"/>
    </row>
    <row r="15" spans="1:27" ht="30" customHeight="1">
      <c r="A15" s="662" t="s">
        <v>86</v>
      </c>
      <c r="B15" s="662"/>
      <c r="C15" s="662"/>
      <c r="D15" s="662"/>
      <c r="E15" s="662"/>
      <c r="F15" s="662"/>
      <c r="G15" s="662"/>
      <c r="H15" s="662"/>
      <c r="I15" s="662"/>
      <c r="J15" s="662"/>
      <c r="K15" s="662"/>
      <c r="L15" s="662"/>
      <c r="M15" s="662"/>
      <c r="N15" s="662"/>
      <c r="O15" s="662"/>
      <c r="P15" s="662"/>
      <c r="Q15" s="662"/>
      <c r="R15" s="662"/>
      <c r="S15" s="662"/>
      <c r="T15" s="662"/>
      <c r="U15" s="662"/>
      <c r="V15" s="662"/>
      <c r="W15" s="662"/>
      <c r="X15" s="662"/>
      <c r="Y15" s="662"/>
      <c r="Z15" s="662"/>
      <c r="AA15" s="662"/>
    </row>
    <row r="16" spans="1:27" s="205" customFormat="1" ht="33" customHeight="1">
      <c r="A16" s="16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9" t="s">
        <v>387</v>
      </c>
      <c r="N16" s="168" t="s">
        <v>413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81"/>
    </row>
    <row r="17" spans="1:27" ht="27" customHeight="1">
      <c r="A17" s="655" t="s">
        <v>141</v>
      </c>
      <c r="B17" s="336" t="s">
        <v>122</v>
      </c>
      <c r="C17" s="336"/>
      <c r="D17" s="606" t="s">
        <v>142</v>
      </c>
      <c r="E17" s="657"/>
      <c r="F17" s="657"/>
      <c r="G17" s="291" t="s">
        <v>118</v>
      </c>
      <c r="H17" s="417"/>
      <c r="I17" s="417"/>
      <c r="J17" s="417"/>
      <c r="K17" s="417"/>
      <c r="L17" s="417"/>
      <c r="M17" s="417"/>
      <c r="N17" s="417"/>
      <c r="O17" s="417"/>
      <c r="P17" s="417"/>
      <c r="Q17" s="604" t="s">
        <v>124</v>
      </c>
      <c r="R17" s="663"/>
      <c r="S17" s="663"/>
      <c r="T17" s="663"/>
      <c r="U17" s="663"/>
      <c r="V17" s="663"/>
      <c r="W17" s="663"/>
      <c r="X17" s="664"/>
      <c r="Y17" s="606" t="s">
        <v>125</v>
      </c>
      <c r="Z17" s="657"/>
      <c r="AA17" s="665"/>
    </row>
    <row r="18" spans="1:27" ht="36" customHeight="1">
      <c r="A18" s="656"/>
      <c r="B18" s="336"/>
      <c r="C18" s="336"/>
      <c r="D18" s="658"/>
      <c r="E18" s="659"/>
      <c r="F18" s="659"/>
      <c r="G18" s="634" t="s">
        <v>143</v>
      </c>
      <c r="H18" s="667"/>
      <c r="I18" s="634" t="s">
        <v>144</v>
      </c>
      <c r="J18" s="667"/>
      <c r="K18" s="634" t="s">
        <v>145</v>
      </c>
      <c r="L18" s="667"/>
      <c r="M18" s="634" t="s">
        <v>146</v>
      </c>
      <c r="N18" s="667"/>
      <c r="O18" s="634" t="s">
        <v>128</v>
      </c>
      <c r="P18" s="668"/>
      <c r="Q18" s="634" t="s">
        <v>147</v>
      </c>
      <c r="R18" s="667"/>
      <c r="S18" s="634" t="s">
        <v>148</v>
      </c>
      <c r="T18" s="667"/>
      <c r="U18" s="634" t="s">
        <v>149</v>
      </c>
      <c r="V18" s="667"/>
      <c r="W18" s="634" t="s">
        <v>128</v>
      </c>
      <c r="X18" s="667"/>
      <c r="Y18" s="658"/>
      <c r="Z18" s="659"/>
      <c r="AA18" s="666"/>
    </row>
    <row r="19" spans="1:27" ht="50.1" customHeight="1">
      <c r="A19" s="598" t="s">
        <v>136</v>
      </c>
      <c r="B19" s="265"/>
      <c r="C19" s="265"/>
      <c r="D19" s="650">
        <f>SUM(D20:F24)</f>
        <v>0</v>
      </c>
      <c r="E19" s="651"/>
      <c r="F19" s="652"/>
      <c r="G19" s="294">
        <f>SUM(G20:H24)</f>
        <v>0</v>
      </c>
      <c r="H19" s="653"/>
      <c r="I19" s="294">
        <f>SUM(I20:J24)</f>
        <v>0</v>
      </c>
      <c r="J19" s="653"/>
      <c r="K19" s="294">
        <f>SUM(K20:L24)</f>
        <v>0</v>
      </c>
      <c r="L19" s="653"/>
      <c r="M19" s="294">
        <f>SUM(M20:N24)</f>
        <v>0</v>
      </c>
      <c r="N19" s="653"/>
      <c r="O19" s="650">
        <f t="shared" ref="O19:O24" si="0">SUM(G19:N19)</f>
        <v>0</v>
      </c>
      <c r="P19" s="654"/>
      <c r="Q19" s="294">
        <f>SUM(Q20:R24)</f>
        <v>0</v>
      </c>
      <c r="R19" s="653"/>
      <c r="S19" s="294">
        <f>SUM(S20:T24)</f>
        <v>0</v>
      </c>
      <c r="T19" s="653"/>
      <c r="U19" s="294">
        <f>SUM(U20:V24)</f>
        <v>0</v>
      </c>
      <c r="V19" s="653"/>
      <c r="W19" s="650">
        <f t="shared" ref="W19:W24" si="1">SUM(Q19:V19)</f>
        <v>0</v>
      </c>
      <c r="X19" s="654"/>
      <c r="Y19" s="650">
        <f t="shared" ref="Y19:Y24" si="2">D19-W19</f>
        <v>0</v>
      </c>
      <c r="Z19" s="651"/>
      <c r="AA19" s="652"/>
    </row>
    <row r="20" spans="1:27" ht="50.1" customHeight="1">
      <c r="A20" s="113">
        <v>1</v>
      </c>
      <c r="B20" s="303"/>
      <c r="C20" s="588"/>
      <c r="D20" s="294"/>
      <c r="E20" s="645"/>
      <c r="F20" s="646"/>
      <c r="G20" s="294"/>
      <c r="H20" s="653"/>
      <c r="I20" s="294"/>
      <c r="J20" s="653"/>
      <c r="K20" s="294"/>
      <c r="L20" s="653"/>
      <c r="M20" s="294"/>
      <c r="N20" s="653"/>
      <c r="O20" s="294">
        <f t="shared" si="0"/>
        <v>0</v>
      </c>
      <c r="P20" s="644"/>
      <c r="Q20" s="294"/>
      <c r="R20" s="653"/>
      <c r="S20" s="294"/>
      <c r="T20" s="653"/>
      <c r="U20" s="294"/>
      <c r="V20" s="653"/>
      <c r="W20" s="294">
        <f t="shared" si="1"/>
        <v>0</v>
      </c>
      <c r="X20" s="644"/>
      <c r="Y20" s="294">
        <f t="shared" si="2"/>
        <v>0</v>
      </c>
      <c r="Z20" s="645"/>
      <c r="AA20" s="646"/>
    </row>
    <row r="21" spans="1:27" ht="50.1" customHeight="1">
      <c r="A21" s="113">
        <v>2</v>
      </c>
      <c r="B21" s="303"/>
      <c r="C21" s="588"/>
      <c r="D21" s="647"/>
      <c r="E21" s="648"/>
      <c r="F21" s="649"/>
      <c r="G21" s="643"/>
      <c r="H21" s="295"/>
      <c r="I21" s="643"/>
      <c r="J21" s="295"/>
      <c r="K21" s="643"/>
      <c r="L21" s="295"/>
      <c r="M21" s="643"/>
      <c r="N21" s="295"/>
      <c r="O21" s="294">
        <f t="shared" si="0"/>
        <v>0</v>
      </c>
      <c r="P21" s="644"/>
      <c r="Q21" s="643"/>
      <c r="R21" s="295"/>
      <c r="S21" s="643"/>
      <c r="T21" s="295"/>
      <c r="U21" s="643"/>
      <c r="V21" s="295"/>
      <c r="W21" s="294">
        <f t="shared" si="1"/>
        <v>0</v>
      </c>
      <c r="X21" s="644"/>
      <c r="Y21" s="294">
        <f t="shared" si="2"/>
        <v>0</v>
      </c>
      <c r="Z21" s="645"/>
      <c r="AA21" s="646"/>
    </row>
    <row r="22" spans="1:27" ht="50.1" customHeight="1">
      <c r="A22" s="113">
        <v>3</v>
      </c>
      <c r="B22" s="303"/>
      <c r="C22" s="588"/>
      <c r="D22" s="647"/>
      <c r="E22" s="648"/>
      <c r="F22" s="649"/>
      <c r="G22" s="643"/>
      <c r="H22" s="295"/>
      <c r="I22" s="643"/>
      <c r="J22" s="295"/>
      <c r="K22" s="643"/>
      <c r="L22" s="295"/>
      <c r="M22" s="643"/>
      <c r="N22" s="295"/>
      <c r="O22" s="294">
        <f t="shared" si="0"/>
        <v>0</v>
      </c>
      <c r="P22" s="644"/>
      <c r="Q22" s="643"/>
      <c r="R22" s="295"/>
      <c r="S22" s="643"/>
      <c r="T22" s="295"/>
      <c r="U22" s="643"/>
      <c r="V22" s="295"/>
      <c r="W22" s="294">
        <f t="shared" si="1"/>
        <v>0</v>
      </c>
      <c r="X22" s="644"/>
      <c r="Y22" s="294">
        <f t="shared" si="2"/>
        <v>0</v>
      </c>
      <c r="Z22" s="645"/>
      <c r="AA22" s="646"/>
    </row>
    <row r="23" spans="1:27" ht="50.1" customHeight="1">
      <c r="A23" s="113">
        <v>4</v>
      </c>
      <c r="B23" s="303"/>
      <c r="C23" s="588"/>
      <c r="D23" s="647"/>
      <c r="E23" s="648"/>
      <c r="F23" s="649"/>
      <c r="G23" s="643"/>
      <c r="H23" s="295"/>
      <c r="I23" s="643"/>
      <c r="J23" s="295"/>
      <c r="K23" s="643"/>
      <c r="L23" s="295"/>
      <c r="M23" s="643"/>
      <c r="N23" s="295"/>
      <c r="O23" s="294">
        <f t="shared" si="0"/>
        <v>0</v>
      </c>
      <c r="P23" s="644"/>
      <c r="Q23" s="643"/>
      <c r="R23" s="295"/>
      <c r="S23" s="643"/>
      <c r="T23" s="295"/>
      <c r="U23" s="643"/>
      <c r="V23" s="295"/>
      <c r="W23" s="294">
        <f t="shared" si="1"/>
        <v>0</v>
      </c>
      <c r="X23" s="644"/>
      <c r="Y23" s="294">
        <f t="shared" si="2"/>
        <v>0</v>
      </c>
      <c r="Z23" s="645"/>
      <c r="AA23" s="646"/>
    </row>
    <row r="24" spans="1:27" ht="50.1" customHeight="1">
      <c r="A24" s="113">
        <v>5</v>
      </c>
      <c r="B24" s="303"/>
      <c r="C24" s="588"/>
      <c r="D24" s="647"/>
      <c r="E24" s="648"/>
      <c r="F24" s="649"/>
      <c r="G24" s="643"/>
      <c r="H24" s="295"/>
      <c r="I24" s="643"/>
      <c r="J24" s="295"/>
      <c r="K24" s="643"/>
      <c r="L24" s="295"/>
      <c r="M24" s="643"/>
      <c r="N24" s="295"/>
      <c r="O24" s="294">
        <f t="shared" si="0"/>
        <v>0</v>
      </c>
      <c r="P24" s="644"/>
      <c r="Q24" s="643"/>
      <c r="R24" s="295"/>
      <c r="S24" s="643"/>
      <c r="T24" s="295"/>
      <c r="U24" s="643"/>
      <c r="V24" s="295"/>
      <c r="W24" s="294">
        <f t="shared" si="1"/>
        <v>0</v>
      </c>
      <c r="X24" s="644"/>
      <c r="Y24" s="294">
        <f t="shared" si="2"/>
        <v>0</v>
      </c>
      <c r="Z24" s="645"/>
      <c r="AA24" s="646"/>
    </row>
    <row r="25" spans="1:27" ht="42" customHeight="1">
      <c r="A25" s="264" t="s">
        <v>150</v>
      </c>
      <c r="B25" s="335"/>
      <c r="C25" s="335"/>
      <c r="D25" s="640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  <c r="S25" s="641"/>
      <c r="T25" s="641"/>
      <c r="U25" s="641"/>
      <c r="V25" s="641"/>
      <c r="W25" s="641"/>
      <c r="X25" s="641"/>
      <c r="Y25" s="641"/>
      <c r="Z25" s="641"/>
      <c r="AA25" s="642"/>
    </row>
    <row r="26" spans="1:27"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</row>
  </sheetData>
  <mergeCells count="127">
    <mergeCell ref="A11:D11"/>
    <mergeCell ref="E11:J11"/>
    <mergeCell ref="K11:O11"/>
    <mergeCell ref="A12:D12"/>
    <mergeCell ref="P11:U11"/>
    <mergeCell ref="V11:AA13"/>
    <mergeCell ref="E12:J12"/>
    <mergeCell ref="K12:O12"/>
    <mergeCell ref="A5:C8"/>
    <mergeCell ref="D5:G5"/>
    <mergeCell ref="H5:M5"/>
    <mergeCell ref="N5:Q8"/>
    <mergeCell ref="Y9:AA9"/>
    <mergeCell ref="A10:D10"/>
    <mergeCell ref="E10:J10"/>
    <mergeCell ref="K10:O10"/>
    <mergeCell ref="P10:U10"/>
    <mergeCell ref="V10:AA10"/>
    <mergeCell ref="A3:AA3"/>
    <mergeCell ref="A4:C4"/>
    <mergeCell ref="D4:M4"/>
    <mergeCell ref="N4:Q4"/>
    <mergeCell ref="R4:AA4"/>
    <mergeCell ref="R5:AA6"/>
    <mergeCell ref="D6:G7"/>
    <mergeCell ref="H6:M7"/>
    <mergeCell ref="R7:S8"/>
    <mergeCell ref="T7:V8"/>
    <mergeCell ref="W7:X8"/>
    <mergeCell ref="Y7:AA8"/>
    <mergeCell ref="D8:G8"/>
    <mergeCell ref="H8:M8"/>
    <mergeCell ref="Q19:R19"/>
    <mergeCell ref="S19:T19"/>
    <mergeCell ref="A17:A18"/>
    <mergeCell ref="B17:C18"/>
    <mergeCell ref="D17:F18"/>
    <mergeCell ref="G17:P17"/>
    <mergeCell ref="P12:U12"/>
    <mergeCell ref="E13:J13"/>
    <mergeCell ref="K13:O13"/>
    <mergeCell ref="P13:U13"/>
    <mergeCell ref="A13:D13"/>
    <mergeCell ref="A15:AA15"/>
    <mergeCell ref="Q17:X17"/>
    <mergeCell ref="Y17:AA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Q21:R21"/>
    <mergeCell ref="S21:T21"/>
    <mergeCell ref="Y19:AA19"/>
    <mergeCell ref="B20:C20"/>
    <mergeCell ref="D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U19:V19"/>
    <mergeCell ref="W19:X19"/>
    <mergeCell ref="Y20:AA20"/>
    <mergeCell ref="A19:C19"/>
    <mergeCell ref="D19:F19"/>
    <mergeCell ref="G19:H19"/>
    <mergeCell ref="I19:J19"/>
    <mergeCell ref="K19:L19"/>
    <mergeCell ref="M19:N19"/>
    <mergeCell ref="O19:P19"/>
    <mergeCell ref="Q23:R23"/>
    <mergeCell ref="S23:T23"/>
    <mergeCell ref="Y21:AA21"/>
    <mergeCell ref="B22:C22"/>
    <mergeCell ref="D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U21:V21"/>
    <mergeCell ref="W21:X21"/>
    <mergeCell ref="Y22:AA22"/>
    <mergeCell ref="B21:C21"/>
    <mergeCell ref="D21:F21"/>
    <mergeCell ref="G21:H21"/>
    <mergeCell ref="I21:J21"/>
    <mergeCell ref="K21:L21"/>
    <mergeCell ref="M21:N21"/>
    <mergeCell ref="O21:P21"/>
    <mergeCell ref="A25:C25"/>
    <mergeCell ref="D25:AA25"/>
    <mergeCell ref="Q24:R24"/>
    <mergeCell ref="S24:T24"/>
    <mergeCell ref="U24:V24"/>
    <mergeCell ref="W24:X24"/>
    <mergeCell ref="U23:V23"/>
    <mergeCell ref="W23:X23"/>
    <mergeCell ref="Y23:AA23"/>
    <mergeCell ref="B24:C24"/>
    <mergeCell ref="D24:F24"/>
    <mergeCell ref="G24:H24"/>
    <mergeCell ref="I24:J24"/>
    <mergeCell ref="K24:L24"/>
    <mergeCell ref="M24:N24"/>
    <mergeCell ref="O24:P24"/>
    <mergeCell ref="Y24:AA24"/>
    <mergeCell ref="B23:C23"/>
    <mergeCell ref="D23:F23"/>
    <mergeCell ref="G23:H23"/>
    <mergeCell ref="I23:J23"/>
    <mergeCell ref="K23:L23"/>
    <mergeCell ref="M23:N23"/>
    <mergeCell ref="O23:P23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/>
  <dimension ref="A1:AP33"/>
  <sheetViews>
    <sheetView topLeftCell="A3" workbookViewId="0">
      <selection activeCell="A10" sqref="A10:J10"/>
    </sheetView>
  </sheetViews>
  <sheetFormatPr defaultColWidth="8.875" defaultRowHeight="16.5"/>
  <cols>
    <col min="1" max="2" width="2.375" style="1" customWidth="1"/>
    <col min="3" max="6" width="2.125" style="1" customWidth="1"/>
    <col min="7" max="10" width="2.5" style="1" customWidth="1"/>
    <col min="11" max="23" width="2.375" style="1" customWidth="1"/>
    <col min="24" max="25" width="2.75" style="1" customWidth="1"/>
    <col min="26" max="40" width="2.375" style="1" customWidth="1"/>
    <col min="41" max="16384" width="8.875" style="1"/>
  </cols>
  <sheetData>
    <row r="1" spans="1:42" s="89" customFormat="1" ht="7.1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 t="s">
        <v>71</v>
      </c>
      <c r="L1" s="105"/>
      <c r="M1" s="105"/>
      <c r="N1" s="105"/>
      <c r="O1" s="105"/>
      <c r="P1" s="105"/>
      <c r="Q1" s="105"/>
      <c r="R1" s="105"/>
      <c r="S1" s="105"/>
      <c r="T1" s="105" t="s">
        <v>72</v>
      </c>
      <c r="U1" s="105"/>
      <c r="V1" s="105"/>
      <c r="W1" s="105"/>
      <c r="X1" s="105"/>
      <c r="Y1" s="105"/>
      <c r="Z1" s="105"/>
      <c r="AA1" s="105"/>
      <c r="AB1" s="61" t="s">
        <v>73</v>
      </c>
      <c r="AC1" s="61"/>
      <c r="AD1" s="61"/>
      <c r="AE1" s="61"/>
      <c r="AF1" s="105"/>
      <c r="AG1" s="105"/>
      <c r="AH1" s="105"/>
      <c r="AI1" s="105"/>
      <c r="AJ1" s="105"/>
      <c r="AK1" s="105"/>
      <c r="AL1" s="105"/>
      <c r="AM1" s="105"/>
      <c r="AN1" s="105"/>
    </row>
    <row r="2" spans="1:42" ht="27" customHeight="1">
      <c r="A2" s="412"/>
      <c r="B2" s="412"/>
      <c r="C2" s="412"/>
      <c r="D2" s="412"/>
      <c r="E2" s="412"/>
      <c r="F2" s="412"/>
      <c r="G2" s="412"/>
      <c r="H2" s="412"/>
      <c r="I2" s="412"/>
      <c r="J2" s="412"/>
      <c r="L2" s="166"/>
      <c r="M2" s="166"/>
      <c r="O2" s="166"/>
      <c r="P2" s="166"/>
      <c r="Q2" s="166"/>
      <c r="R2" s="166"/>
      <c r="S2" s="166"/>
      <c r="T2" s="166"/>
      <c r="U2" s="166"/>
      <c r="V2" s="170" t="str">
        <f>Q15</f>
        <v>花蓮縣立  國民中學</v>
      </c>
      <c r="W2" s="166" t="s">
        <v>390</v>
      </c>
      <c r="Y2" s="166"/>
    </row>
    <row r="3" spans="1:42" ht="17.45" customHeight="1">
      <c r="A3" s="223" t="s">
        <v>74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</row>
    <row r="4" spans="1:42" s="42" customFormat="1" ht="17.45" customHeight="1">
      <c r="A4" s="226" t="s">
        <v>75</v>
      </c>
      <c r="B4" s="403"/>
      <c r="C4" s="403"/>
      <c r="D4" s="403"/>
      <c r="E4" s="403"/>
      <c r="F4" s="302" t="s">
        <v>76</v>
      </c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30"/>
      <c r="T4" s="302" t="s">
        <v>77</v>
      </c>
      <c r="U4" s="263"/>
      <c r="V4" s="263"/>
      <c r="W4" s="263"/>
      <c r="X4" s="263"/>
      <c r="Y4" s="230"/>
      <c r="Z4" s="230"/>
      <c r="AA4" s="423" t="s">
        <v>78</v>
      </c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8"/>
    </row>
    <row r="5" spans="1:42" s="42" customFormat="1" ht="19.899999999999999" customHeight="1">
      <c r="A5" s="613" t="s">
        <v>115</v>
      </c>
      <c r="B5" s="614"/>
      <c r="C5" s="614"/>
      <c r="D5" s="614"/>
      <c r="E5" s="615"/>
      <c r="F5" s="229" t="s">
        <v>80</v>
      </c>
      <c r="G5" s="709"/>
      <c r="H5" s="709"/>
      <c r="I5" s="709"/>
      <c r="J5" s="709"/>
      <c r="K5" s="229"/>
      <c r="L5" s="230"/>
      <c r="M5" s="230"/>
      <c r="N5" s="230"/>
      <c r="O5" s="230"/>
      <c r="P5" s="230"/>
      <c r="Q5" s="230"/>
      <c r="R5" s="230"/>
      <c r="S5" s="230"/>
      <c r="T5" s="623">
        <f>AE18</f>
        <v>0</v>
      </c>
      <c r="U5" s="248"/>
      <c r="V5" s="248"/>
      <c r="W5" s="248"/>
      <c r="X5" s="248"/>
      <c r="Y5" s="230"/>
      <c r="Z5" s="230"/>
      <c r="AA5" s="700" t="str">
        <f>R15</f>
        <v xml:space="preserve">  年  月份業務加班費印領清冊</v>
      </c>
      <c r="AB5" s="701"/>
      <c r="AC5" s="701"/>
      <c r="AD5" s="701"/>
      <c r="AE5" s="701"/>
      <c r="AF5" s="701"/>
      <c r="AG5" s="701"/>
      <c r="AH5" s="701"/>
      <c r="AI5" s="701"/>
      <c r="AJ5" s="701"/>
      <c r="AK5" s="701"/>
      <c r="AL5" s="701"/>
      <c r="AM5" s="701"/>
      <c r="AN5" s="702"/>
    </row>
    <row r="6" spans="1:42" s="42" customFormat="1" ht="19.899999999999999" customHeight="1">
      <c r="A6" s="616"/>
      <c r="B6" s="617"/>
      <c r="C6" s="617"/>
      <c r="D6" s="617"/>
      <c r="E6" s="618"/>
      <c r="F6" s="229" t="s">
        <v>81</v>
      </c>
      <c r="G6" s="709"/>
      <c r="H6" s="709"/>
      <c r="I6" s="709"/>
      <c r="J6" s="709"/>
      <c r="K6" s="229"/>
      <c r="L6" s="230"/>
      <c r="M6" s="230"/>
      <c r="N6" s="230"/>
      <c r="O6" s="230"/>
      <c r="P6" s="230"/>
      <c r="Q6" s="230"/>
      <c r="R6" s="230"/>
      <c r="S6" s="230"/>
      <c r="T6" s="248"/>
      <c r="U6" s="248"/>
      <c r="V6" s="248"/>
      <c r="W6" s="248"/>
      <c r="X6" s="248"/>
      <c r="Y6" s="230"/>
      <c r="Z6" s="230"/>
      <c r="AA6" s="703"/>
      <c r="AB6" s="704"/>
      <c r="AC6" s="704"/>
      <c r="AD6" s="704"/>
      <c r="AE6" s="704"/>
      <c r="AF6" s="704"/>
      <c r="AG6" s="704"/>
      <c r="AH6" s="704"/>
      <c r="AI6" s="704"/>
      <c r="AJ6" s="704"/>
      <c r="AK6" s="704"/>
      <c r="AL6" s="704"/>
      <c r="AM6" s="704"/>
      <c r="AN6" s="705"/>
    </row>
    <row r="7" spans="1:42" s="42" customFormat="1" ht="19.899999999999999" customHeight="1">
      <c r="A7" s="619"/>
      <c r="B7" s="410"/>
      <c r="C7" s="410"/>
      <c r="D7" s="410"/>
      <c r="E7" s="620"/>
      <c r="F7" s="229" t="s">
        <v>82</v>
      </c>
      <c r="G7" s="709"/>
      <c r="H7" s="709"/>
      <c r="I7" s="709"/>
      <c r="J7" s="709"/>
      <c r="K7" s="229"/>
      <c r="L7" s="230"/>
      <c r="M7" s="230"/>
      <c r="N7" s="230"/>
      <c r="O7" s="230"/>
      <c r="P7" s="230"/>
      <c r="Q7" s="230"/>
      <c r="R7" s="230"/>
      <c r="S7" s="230"/>
      <c r="T7" s="248"/>
      <c r="U7" s="248"/>
      <c r="V7" s="248"/>
      <c r="W7" s="248"/>
      <c r="X7" s="248"/>
      <c r="Y7" s="230"/>
      <c r="Z7" s="230"/>
      <c r="AA7" s="706"/>
      <c r="AB7" s="707"/>
      <c r="AC7" s="707"/>
      <c r="AD7" s="707"/>
      <c r="AE7" s="707"/>
      <c r="AF7" s="707"/>
      <c r="AG7" s="707"/>
      <c r="AH7" s="707"/>
      <c r="AI7" s="707"/>
      <c r="AJ7" s="707"/>
      <c r="AK7" s="707"/>
      <c r="AL7" s="707"/>
      <c r="AM7" s="707"/>
      <c r="AN7" s="708"/>
    </row>
    <row r="8" spans="1:42" ht="8.4499999999999993" customHeight="1">
      <c r="A8" s="6"/>
      <c r="B8" s="7"/>
      <c r="C8" s="7"/>
      <c r="D8" s="7"/>
      <c r="E8" s="7"/>
      <c r="F8" s="7"/>
      <c r="G8" s="7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  <c r="AB8" s="25"/>
      <c r="AC8" s="32"/>
      <c r="AD8" s="32"/>
      <c r="AE8" s="264"/>
      <c r="AF8" s="335"/>
      <c r="AG8" s="335"/>
      <c r="AH8" s="403"/>
      <c r="AI8" s="403"/>
      <c r="AJ8" s="403"/>
      <c r="AK8" s="403"/>
      <c r="AL8" s="403"/>
      <c r="AM8" s="403"/>
      <c r="AN8" s="261"/>
    </row>
    <row r="9" spans="1:42" ht="18" customHeight="1">
      <c r="A9" s="264" t="s">
        <v>83</v>
      </c>
      <c r="B9" s="335"/>
      <c r="C9" s="335"/>
      <c r="D9" s="335"/>
      <c r="E9" s="335"/>
      <c r="F9" s="335"/>
      <c r="G9" s="335"/>
      <c r="H9" s="335"/>
      <c r="I9" s="335"/>
      <c r="J9" s="228"/>
      <c r="K9" s="264" t="s">
        <v>119</v>
      </c>
      <c r="L9" s="335"/>
      <c r="M9" s="335"/>
      <c r="N9" s="403"/>
      <c r="O9" s="403"/>
      <c r="P9" s="403"/>
      <c r="Q9" s="403"/>
      <c r="R9" s="403"/>
      <c r="S9" s="403"/>
      <c r="T9" s="261"/>
      <c r="U9" s="264" t="s">
        <v>84</v>
      </c>
      <c r="V9" s="335"/>
      <c r="W9" s="335"/>
      <c r="X9" s="403"/>
      <c r="Y9" s="403"/>
      <c r="Z9" s="403"/>
      <c r="AA9" s="403"/>
      <c r="AB9" s="403"/>
      <c r="AC9" s="403"/>
      <c r="AD9" s="261"/>
      <c r="AE9" s="711" t="s">
        <v>85</v>
      </c>
      <c r="AF9" s="712"/>
      <c r="AG9" s="712"/>
      <c r="AH9" s="712"/>
      <c r="AI9" s="713"/>
      <c r="AJ9" s="713"/>
      <c r="AK9" s="713"/>
      <c r="AL9" s="713"/>
      <c r="AM9" s="713"/>
      <c r="AN9" s="714"/>
      <c r="AO9" s="64"/>
      <c r="AP9" s="64"/>
    </row>
    <row r="10" spans="1:42" ht="30" customHeight="1">
      <c r="A10" s="270" t="s">
        <v>25</v>
      </c>
      <c r="B10" s="697"/>
      <c r="C10" s="697"/>
      <c r="D10" s="697"/>
      <c r="E10" s="697"/>
      <c r="F10" s="697"/>
      <c r="G10" s="697"/>
      <c r="H10" s="697"/>
      <c r="I10" s="697"/>
      <c r="J10" s="698"/>
      <c r="K10" s="270" t="s">
        <v>421</v>
      </c>
      <c r="L10" s="697"/>
      <c r="M10" s="697"/>
      <c r="N10" s="697"/>
      <c r="O10" s="697"/>
      <c r="P10" s="697"/>
      <c r="Q10" s="697"/>
      <c r="R10" s="697"/>
      <c r="S10" s="697"/>
      <c r="T10" s="698"/>
      <c r="U10" s="569"/>
      <c r="V10" s="362"/>
      <c r="W10" s="362"/>
      <c r="X10" s="362"/>
      <c r="Y10" s="362"/>
      <c r="Z10" s="362"/>
      <c r="AA10" s="362"/>
      <c r="AB10" s="362"/>
      <c r="AC10" s="362"/>
      <c r="AD10" s="699"/>
      <c r="AE10" s="569"/>
      <c r="AF10" s="362"/>
      <c r="AG10" s="362"/>
      <c r="AH10" s="362"/>
      <c r="AI10" s="362"/>
      <c r="AJ10" s="362"/>
      <c r="AK10" s="362"/>
      <c r="AL10" s="362"/>
      <c r="AM10" s="362"/>
      <c r="AN10" s="710"/>
      <c r="AO10" s="54"/>
      <c r="AP10" s="54"/>
    </row>
    <row r="11" spans="1:42" ht="30" customHeight="1">
      <c r="A11" s="715"/>
      <c r="B11" s="716"/>
      <c r="C11" s="716"/>
      <c r="D11" s="716"/>
      <c r="E11" s="716"/>
      <c r="F11" s="716"/>
      <c r="G11" s="716"/>
      <c r="H11" s="716"/>
      <c r="I11" s="716"/>
      <c r="J11" s="717"/>
      <c r="K11" s="715" t="s">
        <v>420</v>
      </c>
      <c r="L11" s="716"/>
      <c r="M11" s="716"/>
      <c r="N11" s="716"/>
      <c r="O11" s="716"/>
      <c r="P11" s="716"/>
      <c r="Q11" s="716"/>
      <c r="R11" s="716"/>
      <c r="S11" s="716"/>
      <c r="T11" s="717"/>
      <c r="U11" s="570"/>
      <c r="V11" s="718"/>
      <c r="W11" s="718"/>
      <c r="X11" s="718"/>
      <c r="Y11" s="718"/>
      <c r="Z11" s="718"/>
      <c r="AA11" s="718"/>
      <c r="AB11" s="718"/>
      <c r="AC11" s="718"/>
      <c r="AD11" s="719"/>
      <c r="AE11" s="374"/>
      <c r="AF11" s="720"/>
      <c r="AG11" s="720"/>
      <c r="AH11" s="720"/>
      <c r="AI11" s="720"/>
      <c r="AJ11" s="720"/>
      <c r="AK11" s="720"/>
      <c r="AL11" s="720"/>
      <c r="AM11" s="720"/>
      <c r="AN11" s="375"/>
      <c r="AO11" s="54"/>
      <c r="AP11" s="54"/>
    </row>
    <row r="12" spans="1:42" ht="30" customHeight="1">
      <c r="A12" s="571"/>
      <c r="B12" s="383"/>
      <c r="C12" s="383"/>
      <c r="D12" s="383"/>
      <c r="E12" s="383"/>
      <c r="F12" s="383"/>
      <c r="G12" s="383"/>
      <c r="H12" s="383"/>
      <c r="I12" s="383"/>
      <c r="J12" s="732"/>
      <c r="K12" s="571"/>
      <c r="L12" s="383"/>
      <c r="M12" s="383"/>
      <c r="N12" s="383"/>
      <c r="O12" s="383"/>
      <c r="P12" s="383"/>
      <c r="Q12" s="383"/>
      <c r="R12" s="383"/>
      <c r="S12" s="383"/>
      <c r="T12" s="732"/>
      <c r="U12" s="571"/>
      <c r="V12" s="383"/>
      <c r="W12" s="383"/>
      <c r="X12" s="383"/>
      <c r="Y12" s="383"/>
      <c r="Z12" s="383"/>
      <c r="AA12" s="383"/>
      <c r="AB12" s="383"/>
      <c r="AC12" s="383"/>
      <c r="AD12" s="732"/>
      <c r="AE12" s="571"/>
      <c r="AF12" s="383"/>
      <c r="AG12" s="383"/>
      <c r="AH12" s="383"/>
      <c r="AI12" s="383"/>
      <c r="AJ12" s="383"/>
      <c r="AK12" s="383"/>
      <c r="AL12" s="383"/>
      <c r="AM12" s="383"/>
      <c r="AN12" s="733"/>
      <c r="AO12" s="108"/>
      <c r="AP12" s="108"/>
    </row>
    <row r="13" spans="1:42" ht="6.6" customHeight="1"/>
    <row r="14" spans="1:42" ht="21" customHeight="1">
      <c r="A14" s="224" t="s">
        <v>86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5"/>
      <c r="AL14" s="225"/>
      <c r="AM14" s="225"/>
      <c r="AN14" s="225"/>
    </row>
    <row r="15" spans="1:42" ht="24.6" customHeight="1">
      <c r="A15" s="198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201" t="s">
        <v>387</v>
      </c>
      <c r="R15" s="199" t="s">
        <v>412</v>
      </c>
      <c r="S15" s="201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61"/>
      <c r="AL15" s="161"/>
      <c r="AM15" s="161"/>
      <c r="AN15" s="160"/>
    </row>
    <row r="16" spans="1:42" ht="20.25" customHeight="1">
      <c r="A16" s="243" t="s">
        <v>87</v>
      </c>
      <c r="B16" s="747"/>
      <c r="C16" s="231" t="s">
        <v>157</v>
      </c>
      <c r="D16" s="232"/>
      <c r="E16" s="232"/>
      <c r="F16" s="233"/>
      <c r="G16" s="231" t="s">
        <v>122</v>
      </c>
      <c r="H16" s="232"/>
      <c r="I16" s="232"/>
      <c r="J16" s="433"/>
      <c r="K16" s="734" t="s">
        <v>117</v>
      </c>
      <c r="L16" s="735"/>
      <c r="M16" s="735"/>
      <c r="N16" s="735"/>
      <c r="O16" s="735"/>
      <c r="P16" s="735"/>
      <c r="Q16" s="735"/>
      <c r="R16" s="735"/>
      <c r="S16" s="735"/>
      <c r="T16" s="735"/>
      <c r="U16" s="735"/>
      <c r="V16" s="735"/>
      <c r="W16" s="735"/>
      <c r="X16" s="735"/>
      <c r="Y16" s="736"/>
      <c r="Z16" s="737" t="s">
        <v>210</v>
      </c>
      <c r="AA16" s="738"/>
      <c r="AB16" s="739"/>
      <c r="AC16" s="743" t="s">
        <v>211</v>
      </c>
      <c r="AD16" s="744"/>
      <c r="AE16" s="721" t="s">
        <v>212</v>
      </c>
      <c r="AF16" s="722"/>
      <c r="AG16" s="722"/>
      <c r="AH16" s="722"/>
      <c r="AI16" s="725" t="s">
        <v>213</v>
      </c>
      <c r="AJ16" s="725"/>
      <c r="AK16" s="725"/>
      <c r="AL16" s="725"/>
      <c r="AM16" s="725"/>
      <c r="AN16" s="725"/>
    </row>
    <row r="17" spans="1:40" ht="23.25" customHeight="1">
      <c r="A17" s="748"/>
      <c r="B17" s="749"/>
      <c r="C17" s="237"/>
      <c r="D17" s="238"/>
      <c r="E17" s="238"/>
      <c r="F17" s="239"/>
      <c r="G17" s="237"/>
      <c r="H17" s="238"/>
      <c r="I17" s="238"/>
      <c r="J17" s="435"/>
      <c r="K17" s="726" t="s">
        <v>214</v>
      </c>
      <c r="L17" s="403"/>
      <c r="M17" s="403"/>
      <c r="N17" s="403"/>
      <c r="O17" s="727" t="s">
        <v>215</v>
      </c>
      <c r="P17" s="504"/>
      <c r="Q17" s="504"/>
      <c r="R17" s="728"/>
      <c r="S17" s="729" t="s">
        <v>216</v>
      </c>
      <c r="T17" s="730"/>
      <c r="U17" s="731"/>
      <c r="V17" s="726" t="s">
        <v>93</v>
      </c>
      <c r="W17" s="403"/>
      <c r="X17" s="403"/>
      <c r="Y17" s="403"/>
      <c r="Z17" s="740"/>
      <c r="AA17" s="741"/>
      <c r="AB17" s="742"/>
      <c r="AC17" s="745"/>
      <c r="AD17" s="746"/>
      <c r="AE17" s="723"/>
      <c r="AF17" s="724"/>
      <c r="AG17" s="724"/>
      <c r="AH17" s="724"/>
      <c r="AI17" s="725"/>
      <c r="AJ17" s="725"/>
      <c r="AK17" s="725"/>
      <c r="AL17" s="725"/>
      <c r="AM17" s="725"/>
      <c r="AN17" s="725"/>
    </row>
    <row r="18" spans="1:40" s="42" customFormat="1" ht="27.95" customHeight="1">
      <c r="A18" s="291" t="s">
        <v>217</v>
      </c>
      <c r="B18" s="504"/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504"/>
      <c r="R18" s="504"/>
      <c r="S18" s="504"/>
      <c r="T18" s="504"/>
      <c r="U18" s="504"/>
      <c r="V18" s="504"/>
      <c r="W18" s="504"/>
      <c r="X18" s="504"/>
      <c r="Y18" s="504"/>
      <c r="Z18" s="504"/>
      <c r="AA18" s="504"/>
      <c r="AB18" s="504"/>
      <c r="AC18" s="504"/>
      <c r="AD18" s="728"/>
      <c r="AE18" s="647">
        <f>SUM(AE19:AH33)</f>
        <v>0</v>
      </c>
      <c r="AF18" s="648"/>
      <c r="AG18" s="648"/>
      <c r="AH18" s="649"/>
      <c r="AI18" s="643"/>
      <c r="AJ18" s="750"/>
      <c r="AK18" s="750"/>
      <c r="AL18" s="750"/>
      <c r="AM18" s="750"/>
      <c r="AN18" s="751"/>
    </row>
    <row r="19" spans="1:40" ht="27.95" customHeight="1">
      <c r="A19" s="647">
        <v>1</v>
      </c>
      <c r="B19" s="649"/>
      <c r="C19" s="294"/>
      <c r="D19" s="645"/>
      <c r="E19" s="645"/>
      <c r="F19" s="646"/>
      <c r="G19" s="294"/>
      <c r="H19" s="645"/>
      <c r="I19" s="645"/>
      <c r="J19" s="646"/>
      <c r="K19" s="727"/>
      <c r="L19" s="227"/>
      <c r="M19" s="227"/>
      <c r="N19" s="227"/>
      <c r="O19" s="752"/>
      <c r="P19" s="230"/>
      <c r="Q19" s="230"/>
      <c r="R19" s="230"/>
      <c r="S19" s="647"/>
      <c r="T19" s="648"/>
      <c r="U19" s="649"/>
      <c r="V19" s="647">
        <f>SUM(K19:U19)</f>
        <v>0</v>
      </c>
      <c r="W19" s="648"/>
      <c r="X19" s="648"/>
      <c r="Y19" s="649"/>
      <c r="Z19" s="647">
        <f>INT(V19/240)</f>
        <v>0</v>
      </c>
      <c r="AA19" s="648"/>
      <c r="AB19" s="649"/>
      <c r="AC19" s="648"/>
      <c r="AD19" s="648"/>
      <c r="AE19" s="647">
        <f>Z19*AC19</f>
        <v>0</v>
      </c>
      <c r="AF19" s="648"/>
      <c r="AG19" s="648"/>
      <c r="AH19" s="649"/>
      <c r="AI19" s="647"/>
      <c r="AJ19" s="648"/>
      <c r="AK19" s="648"/>
      <c r="AL19" s="648"/>
      <c r="AM19" s="648"/>
      <c r="AN19" s="649"/>
    </row>
    <row r="20" spans="1:40" ht="27.95" customHeight="1">
      <c r="A20" s="647">
        <v>2</v>
      </c>
      <c r="B20" s="649"/>
      <c r="C20" s="294"/>
      <c r="D20" s="645"/>
      <c r="E20" s="645"/>
      <c r="F20" s="646"/>
      <c r="G20" s="294"/>
      <c r="H20" s="645"/>
      <c r="I20" s="645"/>
      <c r="J20" s="646"/>
      <c r="K20" s="727"/>
      <c r="L20" s="227"/>
      <c r="M20" s="227"/>
      <c r="N20" s="227"/>
      <c r="O20" s="752"/>
      <c r="P20" s="230"/>
      <c r="Q20" s="230"/>
      <c r="R20" s="230"/>
      <c r="S20" s="647"/>
      <c r="T20" s="648"/>
      <c r="U20" s="649"/>
      <c r="V20" s="647">
        <f t="shared" ref="V20:V33" si="0">SUM(K20:U20)</f>
        <v>0</v>
      </c>
      <c r="W20" s="648"/>
      <c r="X20" s="648"/>
      <c r="Y20" s="649"/>
      <c r="Z20" s="647">
        <f t="shared" ref="Z20:Z31" si="1">INT(T21/240)</f>
        <v>0</v>
      </c>
      <c r="AA20" s="648"/>
      <c r="AB20" s="649"/>
      <c r="AC20" s="750"/>
      <c r="AD20" s="750"/>
      <c r="AE20" s="647">
        <f t="shared" ref="AE20:AE33" si="2">Z20*AC20</f>
        <v>0</v>
      </c>
      <c r="AF20" s="648"/>
      <c r="AG20" s="648"/>
      <c r="AH20" s="649"/>
      <c r="AI20" s="647"/>
      <c r="AJ20" s="648"/>
      <c r="AK20" s="648"/>
      <c r="AL20" s="648"/>
      <c r="AM20" s="648"/>
      <c r="AN20" s="649"/>
    </row>
    <row r="21" spans="1:40" ht="27.95" customHeight="1">
      <c r="A21" s="647">
        <v>3</v>
      </c>
      <c r="B21" s="649"/>
      <c r="C21" s="294"/>
      <c r="D21" s="645"/>
      <c r="E21" s="645"/>
      <c r="F21" s="646"/>
      <c r="G21" s="294"/>
      <c r="H21" s="645"/>
      <c r="I21" s="645"/>
      <c r="J21" s="646"/>
      <c r="K21" s="727"/>
      <c r="L21" s="227"/>
      <c r="M21" s="227"/>
      <c r="N21" s="227"/>
      <c r="O21" s="752"/>
      <c r="P21" s="230"/>
      <c r="Q21" s="230"/>
      <c r="R21" s="230"/>
      <c r="S21" s="647"/>
      <c r="T21" s="648"/>
      <c r="U21" s="649"/>
      <c r="V21" s="647">
        <f t="shared" si="0"/>
        <v>0</v>
      </c>
      <c r="W21" s="648"/>
      <c r="X21" s="648"/>
      <c r="Y21" s="649"/>
      <c r="Z21" s="647">
        <f t="shared" si="1"/>
        <v>0</v>
      </c>
      <c r="AA21" s="648"/>
      <c r="AB21" s="649"/>
      <c r="AC21" s="750"/>
      <c r="AD21" s="750"/>
      <c r="AE21" s="647">
        <f t="shared" si="2"/>
        <v>0</v>
      </c>
      <c r="AF21" s="648"/>
      <c r="AG21" s="648"/>
      <c r="AH21" s="649"/>
      <c r="AI21" s="647"/>
      <c r="AJ21" s="648"/>
      <c r="AK21" s="648"/>
      <c r="AL21" s="648"/>
      <c r="AM21" s="648"/>
      <c r="AN21" s="649"/>
    </row>
    <row r="22" spans="1:40" ht="27.95" customHeight="1">
      <c r="A22" s="647">
        <v>4</v>
      </c>
      <c r="B22" s="649"/>
      <c r="C22" s="294"/>
      <c r="D22" s="645"/>
      <c r="E22" s="645"/>
      <c r="F22" s="646"/>
      <c r="G22" s="294"/>
      <c r="H22" s="645"/>
      <c r="I22" s="645"/>
      <c r="J22" s="646"/>
      <c r="K22" s="727"/>
      <c r="L22" s="227"/>
      <c r="M22" s="227"/>
      <c r="N22" s="227"/>
      <c r="O22" s="752"/>
      <c r="P22" s="230"/>
      <c r="Q22" s="230"/>
      <c r="R22" s="230"/>
      <c r="S22" s="647"/>
      <c r="T22" s="648"/>
      <c r="U22" s="649"/>
      <c r="V22" s="647">
        <f t="shared" si="0"/>
        <v>0</v>
      </c>
      <c r="W22" s="648"/>
      <c r="X22" s="648"/>
      <c r="Y22" s="649"/>
      <c r="Z22" s="647">
        <f t="shared" si="1"/>
        <v>0</v>
      </c>
      <c r="AA22" s="648"/>
      <c r="AB22" s="649"/>
      <c r="AC22" s="750"/>
      <c r="AD22" s="750"/>
      <c r="AE22" s="647">
        <f t="shared" si="2"/>
        <v>0</v>
      </c>
      <c r="AF22" s="648"/>
      <c r="AG22" s="648"/>
      <c r="AH22" s="649"/>
      <c r="AI22" s="647"/>
      <c r="AJ22" s="648"/>
      <c r="AK22" s="648"/>
      <c r="AL22" s="648"/>
      <c r="AM22" s="648"/>
      <c r="AN22" s="649"/>
    </row>
    <row r="23" spans="1:40" ht="27.95" customHeight="1">
      <c r="A23" s="647">
        <v>5</v>
      </c>
      <c r="B23" s="649"/>
      <c r="C23" s="294"/>
      <c r="D23" s="645"/>
      <c r="E23" s="645"/>
      <c r="F23" s="646"/>
      <c r="G23" s="294"/>
      <c r="H23" s="645"/>
      <c r="I23" s="645"/>
      <c r="J23" s="646"/>
      <c r="K23" s="727"/>
      <c r="L23" s="227"/>
      <c r="M23" s="227"/>
      <c r="N23" s="227"/>
      <c r="O23" s="752"/>
      <c r="P23" s="230"/>
      <c r="Q23" s="230"/>
      <c r="R23" s="230"/>
      <c r="S23" s="647"/>
      <c r="T23" s="648"/>
      <c r="U23" s="649"/>
      <c r="V23" s="647">
        <f t="shared" si="0"/>
        <v>0</v>
      </c>
      <c r="W23" s="648"/>
      <c r="X23" s="648"/>
      <c r="Y23" s="649"/>
      <c r="Z23" s="647">
        <f t="shared" si="1"/>
        <v>0</v>
      </c>
      <c r="AA23" s="648"/>
      <c r="AB23" s="649"/>
      <c r="AC23" s="750"/>
      <c r="AD23" s="750"/>
      <c r="AE23" s="647">
        <f t="shared" si="2"/>
        <v>0</v>
      </c>
      <c r="AF23" s="648"/>
      <c r="AG23" s="648"/>
      <c r="AH23" s="649"/>
      <c r="AI23" s="647"/>
      <c r="AJ23" s="648"/>
      <c r="AK23" s="648"/>
      <c r="AL23" s="648"/>
      <c r="AM23" s="648"/>
      <c r="AN23" s="649"/>
    </row>
    <row r="24" spans="1:40" ht="27.95" customHeight="1">
      <c r="A24" s="647">
        <v>6</v>
      </c>
      <c r="B24" s="649"/>
      <c r="C24" s="294"/>
      <c r="D24" s="645"/>
      <c r="E24" s="645"/>
      <c r="F24" s="646"/>
      <c r="G24" s="294"/>
      <c r="H24" s="645"/>
      <c r="I24" s="645"/>
      <c r="J24" s="646"/>
      <c r="K24" s="727"/>
      <c r="L24" s="227"/>
      <c r="M24" s="227"/>
      <c r="N24" s="227"/>
      <c r="O24" s="752"/>
      <c r="P24" s="230"/>
      <c r="Q24" s="230"/>
      <c r="R24" s="230"/>
      <c r="S24" s="647"/>
      <c r="T24" s="648"/>
      <c r="U24" s="649"/>
      <c r="V24" s="647">
        <f t="shared" si="0"/>
        <v>0</v>
      </c>
      <c r="W24" s="648"/>
      <c r="X24" s="648"/>
      <c r="Y24" s="649"/>
      <c r="Z24" s="647">
        <f t="shared" si="1"/>
        <v>0</v>
      </c>
      <c r="AA24" s="648"/>
      <c r="AB24" s="649"/>
      <c r="AC24" s="750"/>
      <c r="AD24" s="750"/>
      <c r="AE24" s="647">
        <f t="shared" si="2"/>
        <v>0</v>
      </c>
      <c r="AF24" s="648"/>
      <c r="AG24" s="648"/>
      <c r="AH24" s="649"/>
      <c r="AI24" s="647"/>
      <c r="AJ24" s="648"/>
      <c r="AK24" s="648"/>
      <c r="AL24" s="648"/>
      <c r="AM24" s="648"/>
      <c r="AN24" s="649"/>
    </row>
    <row r="25" spans="1:40" ht="27.95" customHeight="1">
      <c r="A25" s="647">
        <v>7</v>
      </c>
      <c r="B25" s="649"/>
      <c r="C25" s="294"/>
      <c r="D25" s="645"/>
      <c r="E25" s="645"/>
      <c r="F25" s="646"/>
      <c r="G25" s="294"/>
      <c r="H25" s="645"/>
      <c r="I25" s="645"/>
      <c r="J25" s="646"/>
      <c r="K25" s="727"/>
      <c r="L25" s="227"/>
      <c r="M25" s="227"/>
      <c r="N25" s="227"/>
      <c r="O25" s="752"/>
      <c r="P25" s="230"/>
      <c r="Q25" s="230"/>
      <c r="R25" s="230"/>
      <c r="S25" s="647"/>
      <c r="T25" s="648"/>
      <c r="U25" s="649"/>
      <c r="V25" s="647">
        <f t="shared" si="0"/>
        <v>0</v>
      </c>
      <c r="W25" s="648"/>
      <c r="X25" s="648"/>
      <c r="Y25" s="649"/>
      <c r="Z25" s="647">
        <f t="shared" si="1"/>
        <v>0</v>
      </c>
      <c r="AA25" s="648"/>
      <c r="AB25" s="649"/>
      <c r="AC25" s="750"/>
      <c r="AD25" s="750"/>
      <c r="AE25" s="647">
        <f t="shared" si="2"/>
        <v>0</v>
      </c>
      <c r="AF25" s="648"/>
      <c r="AG25" s="648"/>
      <c r="AH25" s="649"/>
      <c r="AI25" s="647"/>
      <c r="AJ25" s="648"/>
      <c r="AK25" s="648"/>
      <c r="AL25" s="648"/>
      <c r="AM25" s="648"/>
      <c r="AN25" s="649"/>
    </row>
    <row r="26" spans="1:40" ht="27.95" customHeight="1">
      <c r="A26" s="647">
        <v>8</v>
      </c>
      <c r="B26" s="649"/>
      <c r="C26" s="294"/>
      <c r="D26" s="645"/>
      <c r="E26" s="645"/>
      <c r="F26" s="646"/>
      <c r="G26" s="294"/>
      <c r="H26" s="645"/>
      <c r="I26" s="645"/>
      <c r="J26" s="646"/>
      <c r="K26" s="727"/>
      <c r="L26" s="227"/>
      <c r="M26" s="227"/>
      <c r="N26" s="227"/>
      <c r="O26" s="752"/>
      <c r="P26" s="230"/>
      <c r="Q26" s="230"/>
      <c r="R26" s="230"/>
      <c r="S26" s="647"/>
      <c r="T26" s="648"/>
      <c r="U26" s="649"/>
      <c r="V26" s="647">
        <f t="shared" si="0"/>
        <v>0</v>
      </c>
      <c r="W26" s="648"/>
      <c r="X26" s="648"/>
      <c r="Y26" s="649"/>
      <c r="Z26" s="647">
        <f t="shared" si="1"/>
        <v>0</v>
      </c>
      <c r="AA26" s="648"/>
      <c r="AB26" s="649"/>
      <c r="AC26" s="750"/>
      <c r="AD26" s="750"/>
      <c r="AE26" s="647">
        <f t="shared" si="2"/>
        <v>0</v>
      </c>
      <c r="AF26" s="648"/>
      <c r="AG26" s="648"/>
      <c r="AH26" s="649"/>
      <c r="AI26" s="647"/>
      <c r="AJ26" s="648"/>
      <c r="AK26" s="648"/>
      <c r="AL26" s="648"/>
      <c r="AM26" s="648"/>
      <c r="AN26" s="649"/>
    </row>
    <row r="27" spans="1:40" ht="27.95" customHeight="1">
      <c r="A27" s="647">
        <v>9</v>
      </c>
      <c r="B27" s="649"/>
      <c r="C27" s="294"/>
      <c r="D27" s="645"/>
      <c r="E27" s="645"/>
      <c r="F27" s="646"/>
      <c r="G27" s="294"/>
      <c r="H27" s="645"/>
      <c r="I27" s="645"/>
      <c r="J27" s="646"/>
      <c r="K27" s="727"/>
      <c r="L27" s="227"/>
      <c r="M27" s="227"/>
      <c r="N27" s="227"/>
      <c r="O27" s="752"/>
      <c r="P27" s="230"/>
      <c r="Q27" s="230"/>
      <c r="R27" s="230"/>
      <c r="S27" s="647"/>
      <c r="T27" s="648"/>
      <c r="U27" s="649"/>
      <c r="V27" s="647">
        <f t="shared" si="0"/>
        <v>0</v>
      </c>
      <c r="W27" s="648"/>
      <c r="X27" s="648"/>
      <c r="Y27" s="649"/>
      <c r="Z27" s="647">
        <f t="shared" si="1"/>
        <v>0</v>
      </c>
      <c r="AA27" s="648"/>
      <c r="AB27" s="649"/>
      <c r="AC27" s="750"/>
      <c r="AD27" s="750"/>
      <c r="AE27" s="647">
        <f t="shared" si="2"/>
        <v>0</v>
      </c>
      <c r="AF27" s="648"/>
      <c r="AG27" s="648"/>
      <c r="AH27" s="649"/>
      <c r="AI27" s="647"/>
      <c r="AJ27" s="648"/>
      <c r="AK27" s="648"/>
      <c r="AL27" s="648"/>
      <c r="AM27" s="648"/>
      <c r="AN27" s="649"/>
    </row>
    <row r="28" spans="1:40" ht="27.95" customHeight="1">
      <c r="A28" s="647">
        <v>10</v>
      </c>
      <c r="B28" s="649"/>
      <c r="C28" s="294"/>
      <c r="D28" s="645"/>
      <c r="E28" s="645"/>
      <c r="F28" s="646"/>
      <c r="G28" s="294"/>
      <c r="H28" s="645"/>
      <c r="I28" s="645"/>
      <c r="J28" s="646"/>
      <c r="K28" s="727"/>
      <c r="L28" s="227"/>
      <c r="M28" s="227"/>
      <c r="N28" s="227"/>
      <c r="O28" s="752"/>
      <c r="P28" s="230"/>
      <c r="Q28" s="230"/>
      <c r="R28" s="230"/>
      <c r="S28" s="647"/>
      <c r="T28" s="648"/>
      <c r="U28" s="649"/>
      <c r="V28" s="647">
        <f t="shared" si="0"/>
        <v>0</v>
      </c>
      <c r="W28" s="648"/>
      <c r="X28" s="648"/>
      <c r="Y28" s="649"/>
      <c r="Z28" s="647">
        <f t="shared" si="1"/>
        <v>0</v>
      </c>
      <c r="AA28" s="648"/>
      <c r="AB28" s="649"/>
      <c r="AC28" s="750"/>
      <c r="AD28" s="750"/>
      <c r="AE28" s="647">
        <f t="shared" si="2"/>
        <v>0</v>
      </c>
      <c r="AF28" s="648"/>
      <c r="AG28" s="648"/>
      <c r="AH28" s="649"/>
      <c r="AI28" s="647"/>
      <c r="AJ28" s="648"/>
      <c r="AK28" s="648"/>
      <c r="AL28" s="648"/>
      <c r="AM28" s="648"/>
      <c r="AN28" s="649"/>
    </row>
    <row r="29" spans="1:40" ht="27.95" customHeight="1">
      <c r="A29" s="647">
        <v>11</v>
      </c>
      <c r="B29" s="649"/>
      <c r="C29" s="294"/>
      <c r="D29" s="645"/>
      <c r="E29" s="645"/>
      <c r="F29" s="646"/>
      <c r="G29" s="294"/>
      <c r="H29" s="645"/>
      <c r="I29" s="645"/>
      <c r="J29" s="646"/>
      <c r="K29" s="727"/>
      <c r="L29" s="227"/>
      <c r="M29" s="227"/>
      <c r="N29" s="227"/>
      <c r="O29" s="752"/>
      <c r="P29" s="230"/>
      <c r="Q29" s="230"/>
      <c r="R29" s="230"/>
      <c r="S29" s="647"/>
      <c r="T29" s="648"/>
      <c r="U29" s="649"/>
      <c r="V29" s="647">
        <f t="shared" si="0"/>
        <v>0</v>
      </c>
      <c r="W29" s="648"/>
      <c r="X29" s="648"/>
      <c r="Y29" s="649"/>
      <c r="Z29" s="647">
        <f t="shared" si="1"/>
        <v>0</v>
      </c>
      <c r="AA29" s="648"/>
      <c r="AB29" s="649"/>
      <c r="AC29" s="750"/>
      <c r="AD29" s="750"/>
      <c r="AE29" s="647">
        <f t="shared" si="2"/>
        <v>0</v>
      </c>
      <c r="AF29" s="648"/>
      <c r="AG29" s="648"/>
      <c r="AH29" s="649"/>
      <c r="AI29" s="647"/>
      <c r="AJ29" s="648"/>
      <c r="AK29" s="648"/>
      <c r="AL29" s="648"/>
      <c r="AM29" s="648"/>
      <c r="AN29" s="649"/>
    </row>
    <row r="30" spans="1:40" ht="27.95" customHeight="1">
      <c r="A30" s="647">
        <v>12</v>
      </c>
      <c r="B30" s="649"/>
      <c r="C30" s="294"/>
      <c r="D30" s="645"/>
      <c r="E30" s="645"/>
      <c r="F30" s="646"/>
      <c r="G30" s="294"/>
      <c r="H30" s="645"/>
      <c r="I30" s="645"/>
      <c r="J30" s="646"/>
      <c r="K30" s="727"/>
      <c r="L30" s="227"/>
      <c r="M30" s="227"/>
      <c r="N30" s="227"/>
      <c r="O30" s="752"/>
      <c r="P30" s="230"/>
      <c r="Q30" s="230"/>
      <c r="R30" s="230"/>
      <c r="S30" s="647"/>
      <c r="T30" s="648"/>
      <c r="U30" s="649"/>
      <c r="V30" s="647">
        <f t="shared" si="0"/>
        <v>0</v>
      </c>
      <c r="W30" s="648"/>
      <c r="X30" s="648"/>
      <c r="Y30" s="649"/>
      <c r="Z30" s="647">
        <f t="shared" si="1"/>
        <v>0</v>
      </c>
      <c r="AA30" s="648"/>
      <c r="AB30" s="649"/>
      <c r="AC30" s="750"/>
      <c r="AD30" s="750"/>
      <c r="AE30" s="647">
        <f t="shared" si="2"/>
        <v>0</v>
      </c>
      <c r="AF30" s="648"/>
      <c r="AG30" s="648"/>
      <c r="AH30" s="649"/>
      <c r="AI30" s="647"/>
      <c r="AJ30" s="648"/>
      <c r="AK30" s="648"/>
      <c r="AL30" s="648"/>
      <c r="AM30" s="648"/>
      <c r="AN30" s="649"/>
    </row>
    <row r="31" spans="1:40" ht="27.95" customHeight="1">
      <c r="A31" s="647">
        <v>13</v>
      </c>
      <c r="B31" s="649"/>
      <c r="C31" s="294"/>
      <c r="D31" s="645"/>
      <c r="E31" s="645"/>
      <c r="F31" s="646"/>
      <c r="G31" s="294"/>
      <c r="H31" s="645"/>
      <c r="I31" s="645"/>
      <c r="J31" s="646"/>
      <c r="K31" s="727"/>
      <c r="L31" s="227"/>
      <c r="M31" s="227"/>
      <c r="N31" s="227"/>
      <c r="O31" s="752"/>
      <c r="P31" s="230"/>
      <c r="Q31" s="230"/>
      <c r="R31" s="230"/>
      <c r="S31" s="647"/>
      <c r="T31" s="648"/>
      <c r="U31" s="649"/>
      <c r="V31" s="647">
        <f t="shared" si="0"/>
        <v>0</v>
      </c>
      <c r="W31" s="648"/>
      <c r="X31" s="648"/>
      <c r="Y31" s="649"/>
      <c r="Z31" s="647">
        <f t="shared" si="1"/>
        <v>0</v>
      </c>
      <c r="AA31" s="648"/>
      <c r="AB31" s="649"/>
      <c r="AC31" s="750"/>
      <c r="AD31" s="750"/>
      <c r="AE31" s="647">
        <f t="shared" si="2"/>
        <v>0</v>
      </c>
      <c r="AF31" s="648"/>
      <c r="AG31" s="648"/>
      <c r="AH31" s="649"/>
      <c r="AI31" s="647"/>
      <c r="AJ31" s="648"/>
      <c r="AK31" s="648"/>
      <c r="AL31" s="648"/>
      <c r="AM31" s="648"/>
      <c r="AN31" s="649"/>
    </row>
    <row r="32" spans="1:40" ht="27.95" customHeight="1">
      <c r="A32" s="647">
        <v>14</v>
      </c>
      <c r="B32" s="649"/>
      <c r="C32" s="294"/>
      <c r="D32" s="645"/>
      <c r="E32" s="645"/>
      <c r="F32" s="646"/>
      <c r="G32" s="294"/>
      <c r="H32" s="645"/>
      <c r="I32" s="645"/>
      <c r="J32" s="646"/>
      <c r="K32" s="727"/>
      <c r="L32" s="227"/>
      <c r="M32" s="227"/>
      <c r="N32" s="227"/>
      <c r="O32" s="752"/>
      <c r="P32" s="230"/>
      <c r="Q32" s="230"/>
      <c r="R32" s="230"/>
      <c r="S32" s="647"/>
      <c r="T32" s="648"/>
      <c r="U32" s="649"/>
      <c r="V32" s="647">
        <f t="shared" si="0"/>
        <v>0</v>
      </c>
      <c r="W32" s="648"/>
      <c r="X32" s="648"/>
      <c r="Y32" s="649"/>
      <c r="Z32" s="647">
        <f>INT(T33/240)</f>
        <v>0</v>
      </c>
      <c r="AA32" s="648"/>
      <c r="AB32" s="649"/>
      <c r="AC32" s="750"/>
      <c r="AD32" s="750"/>
      <c r="AE32" s="647">
        <f t="shared" si="2"/>
        <v>0</v>
      </c>
      <c r="AF32" s="648"/>
      <c r="AG32" s="648"/>
      <c r="AH32" s="649"/>
      <c r="AI32" s="647"/>
      <c r="AJ32" s="648"/>
      <c r="AK32" s="648"/>
      <c r="AL32" s="648"/>
      <c r="AM32" s="648"/>
      <c r="AN32" s="649"/>
    </row>
    <row r="33" spans="1:40" ht="27.95" customHeight="1">
      <c r="A33" s="647">
        <v>15</v>
      </c>
      <c r="B33" s="649"/>
      <c r="C33" s="294"/>
      <c r="D33" s="645"/>
      <c r="E33" s="645"/>
      <c r="F33" s="646"/>
      <c r="G33" s="294"/>
      <c r="H33" s="645"/>
      <c r="I33" s="645"/>
      <c r="J33" s="646"/>
      <c r="K33" s="727"/>
      <c r="L33" s="227"/>
      <c r="M33" s="227"/>
      <c r="N33" s="227"/>
      <c r="O33" s="752"/>
      <c r="P33" s="230"/>
      <c r="Q33" s="230"/>
      <c r="R33" s="230"/>
      <c r="S33" s="647"/>
      <c r="T33" s="648"/>
      <c r="U33" s="649"/>
      <c r="V33" s="647">
        <f t="shared" si="0"/>
        <v>0</v>
      </c>
      <c r="W33" s="648"/>
      <c r="X33" s="648"/>
      <c r="Y33" s="649"/>
      <c r="Z33" s="647">
        <f>INT(T34/240)</f>
        <v>0</v>
      </c>
      <c r="AA33" s="648"/>
      <c r="AB33" s="649"/>
      <c r="AC33" s="750"/>
      <c r="AD33" s="750"/>
      <c r="AE33" s="647">
        <f t="shared" si="2"/>
        <v>0</v>
      </c>
      <c r="AF33" s="648"/>
      <c r="AG33" s="648"/>
      <c r="AH33" s="649"/>
      <c r="AI33" s="647"/>
      <c r="AJ33" s="648"/>
      <c r="AK33" s="648"/>
      <c r="AL33" s="648"/>
      <c r="AM33" s="648"/>
      <c r="AN33" s="649"/>
    </row>
  </sheetData>
  <mergeCells count="213">
    <mergeCell ref="S33:U33"/>
    <mergeCell ref="V33:Y33"/>
    <mergeCell ref="Z33:AB33"/>
    <mergeCell ref="AC33:AD33"/>
    <mergeCell ref="AE33:AH33"/>
    <mergeCell ref="AI33:AN33"/>
    <mergeCell ref="V32:Y32"/>
    <mergeCell ref="Z32:AB32"/>
    <mergeCell ref="AC32:AD32"/>
    <mergeCell ref="AE32:AH32"/>
    <mergeCell ref="AI32:AN32"/>
    <mergeCell ref="S32:U32"/>
    <mergeCell ref="A33:B33"/>
    <mergeCell ref="C33:F33"/>
    <mergeCell ref="G33:J33"/>
    <mergeCell ref="K33:N33"/>
    <mergeCell ref="O33:R33"/>
    <mergeCell ref="A32:B32"/>
    <mergeCell ref="C32:F32"/>
    <mergeCell ref="G32:J32"/>
    <mergeCell ref="K32:N32"/>
    <mergeCell ref="O32:R32"/>
    <mergeCell ref="S31:U31"/>
    <mergeCell ref="V31:Y31"/>
    <mergeCell ref="Z31:AB31"/>
    <mergeCell ref="AC31:AD31"/>
    <mergeCell ref="AE31:AH31"/>
    <mergeCell ref="AI31:AN31"/>
    <mergeCell ref="V30:Y30"/>
    <mergeCell ref="Z30:AB30"/>
    <mergeCell ref="AC30:AD30"/>
    <mergeCell ref="AE30:AH30"/>
    <mergeCell ref="AI30:AN30"/>
    <mergeCell ref="S30:U30"/>
    <mergeCell ref="A31:B31"/>
    <mergeCell ref="C31:F31"/>
    <mergeCell ref="G31:J31"/>
    <mergeCell ref="K31:N31"/>
    <mergeCell ref="O31:R31"/>
    <mergeCell ref="A30:B30"/>
    <mergeCell ref="C30:F30"/>
    <mergeCell ref="G30:J30"/>
    <mergeCell ref="K30:N30"/>
    <mergeCell ref="O30:R30"/>
    <mergeCell ref="S29:U29"/>
    <mergeCell ref="V29:Y29"/>
    <mergeCell ref="Z29:AB29"/>
    <mergeCell ref="AC29:AD29"/>
    <mergeCell ref="AE29:AH29"/>
    <mergeCell ref="AI29:AN29"/>
    <mergeCell ref="V28:Y28"/>
    <mergeCell ref="Z28:AB28"/>
    <mergeCell ref="AC28:AD28"/>
    <mergeCell ref="AE28:AH28"/>
    <mergeCell ref="AI28:AN28"/>
    <mergeCell ref="S28:U28"/>
    <mergeCell ref="A29:B29"/>
    <mergeCell ref="C29:F29"/>
    <mergeCell ref="G29:J29"/>
    <mergeCell ref="K29:N29"/>
    <mergeCell ref="O29:R29"/>
    <mergeCell ref="A28:B28"/>
    <mergeCell ref="C28:F28"/>
    <mergeCell ref="G28:J28"/>
    <mergeCell ref="K28:N28"/>
    <mergeCell ref="O28:R28"/>
    <mergeCell ref="S27:U27"/>
    <mergeCell ref="V27:Y27"/>
    <mergeCell ref="Z27:AB27"/>
    <mergeCell ref="AC27:AD27"/>
    <mergeCell ref="AE27:AH27"/>
    <mergeCell ref="AI27:AN27"/>
    <mergeCell ref="V26:Y26"/>
    <mergeCell ref="Z26:AB26"/>
    <mergeCell ref="AC26:AD26"/>
    <mergeCell ref="AE26:AH26"/>
    <mergeCell ref="AI26:AN26"/>
    <mergeCell ref="S26:U26"/>
    <mergeCell ref="A27:B27"/>
    <mergeCell ref="C27:F27"/>
    <mergeCell ref="G27:J27"/>
    <mergeCell ref="K27:N27"/>
    <mergeCell ref="O27:R27"/>
    <mergeCell ref="A26:B26"/>
    <mergeCell ref="C26:F26"/>
    <mergeCell ref="G26:J26"/>
    <mergeCell ref="K26:N26"/>
    <mergeCell ref="O26:R26"/>
    <mergeCell ref="S25:U25"/>
    <mergeCell ref="V25:Y25"/>
    <mergeCell ref="Z25:AB25"/>
    <mergeCell ref="AC25:AD25"/>
    <mergeCell ref="AE25:AH25"/>
    <mergeCell ref="AI25:AN25"/>
    <mergeCell ref="V24:Y24"/>
    <mergeCell ref="Z24:AB24"/>
    <mergeCell ref="AC24:AD24"/>
    <mergeCell ref="AE24:AH24"/>
    <mergeCell ref="AI24:AN24"/>
    <mergeCell ref="S24:U24"/>
    <mergeCell ref="A25:B25"/>
    <mergeCell ref="C25:F25"/>
    <mergeCell ref="G25:J25"/>
    <mergeCell ref="K25:N25"/>
    <mergeCell ref="O25:R25"/>
    <mergeCell ref="A24:B24"/>
    <mergeCell ref="C24:F24"/>
    <mergeCell ref="G24:J24"/>
    <mergeCell ref="K24:N24"/>
    <mergeCell ref="O24:R24"/>
    <mergeCell ref="AE20:AH20"/>
    <mergeCell ref="AI20:AN20"/>
    <mergeCell ref="A23:B23"/>
    <mergeCell ref="C23:F23"/>
    <mergeCell ref="G23:J23"/>
    <mergeCell ref="K23:N23"/>
    <mergeCell ref="O23:R23"/>
    <mergeCell ref="A22:B22"/>
    <mergeCell ref="C22:F22"/>
    <mergeCell ref="G22:J22"/>
    <mergeCell ref="K22:N22"/>
    <mergeCell ref="O22:R22"/>
    <mergeCell ref="S23:U23"/>
    <mergeCell ref="V23:Y23"/>
    <mergeCell ref="Z23:AB23"/>
    <mergeCell ref="AC23:AD23"/>
    <mergeCell ref="AE23:AH23"/>
    <mergeCell ref="AI23:AN23"/>
    <mergeCell ref="V22:Y22"/>
    <mergeCell ref="Z22:AB22"/>
    <mergeCell ref="AC22:AD22"/>
    <mergeCell ref="AE22:AH22"/>
    <mergeCell ref="AI22:AN22"/>
    <mergeCell ref="S22:U22"/>
    <mergeCell ref="A21:B21"/>
    <mergeCell ref="C21:F21"/>
    <mergeCell ref="G21:J21"/>
    <mergeCell ref="K21:N21"/>
    <mergeCell ref="O21:R21"/>
    <mergeCell ref="Z19:AB19"/>
    <mergeCell ref="AC19:AD19"/>
    <mergeCell ref="AE19:AH19"/>
    <mergeCell ref="AI19:AN19"/>
    <mergeCell ref="A20:B20"/>
    <mergeCell ref="C20:F20"/>
    <mergeCell ref="G20:J20"/>
    <mergeCell ref="K20:N20"/>
    <mergeCell ref="O20:R20"/>
    <mergeCell ref="S20:U20"/>
    <mergeCell ref="S21:U21"/>
    <mergeCell ref="V21:Y21"/>
    <mergeCell ref="Z21:AB21"/>
    <mergeCell ref="AC21:AD21"/>
    <mergeCell ref="AE21:AH21"/>
    <mergeCell ref="AI21:AN21"/>
    <mergeCell ref="V20:Y20"/>
    <mergeCell ref="Z20:AB20"/>
    <mergeCell ref="AC20:AD20"/>
    <mergeCell ref="A18:AD18"/>
    <mergeCell ref="AE18:AH18"/>
    <mergeCell ref="AI18:AN18"/>
    <mergeCell ref="A19:B19"/>
    <mergeCell ref="C19:F19"/>
    <mergeCell ref="G19:J19"/>
    <mergeCell ref="K19:N19"/>
    <mergeCell ref="O19:R19"/>
    <mergeCell ref="S19:U19"/>
    <mergeCell ref="V19:Y19"/>
    <mergeCell ref="A11:J11"/>
    <mergeCell ref="K11:T11"/>
    <mergeCell ref="U11:AD11"/>
    <mergeCell ref="AE11:AN11"/>
    <mergeCell ref="AE16:AH17"/>
    <mergeCell ref="AI16:AN17"/>
    <mergeCell ref="K17:N17"/>
    <mergeCell ref="O17:R17"/>
    <mergeCell ref="S17:U17"/>
    <mergeCell ref="V17:Y17"/>
    <mergeCell ref="K12:T12"/>
    <mergeCell ref="U12:AD12"/>
    <mergeCell ref="AE12:AN12"/>
    <mergeCell ref="A14:AN14"/>
    <mergeCell ref="A12:J12"/>
    <mergeCell ref="C16:F17"/>
    <mergeCell ref="G16:J17"/>
    <mergeCell ref="K16:Y16"/>
    <mergeCell ref="Z16:AB17"/>
    <mergeCell ref="AC16:AD17"/>
    <mergeCell ref="A16:B17"/>
    <mergeCell ref="A2:J2"/>
    <mergeCell ref="A5:E7"/>
    <mergeCell ref="K10:T10"/>
    <mergeCell ref="U10:AD10"/>
    <mergeCell ref="A10:J10"/>
    <mergeCell ref="A3:AN3"/>
    <mergeCell ref="A4:E4"/>
    <mergeCell ref="F4:S4"/>
    <mergeCell ref="T4:Z4"/>
    <mergeCell ref="AA4:AN4"/>
    <mergeCell ref="T5:Z7"/>
    <mergeCell ref="AA5:AN7"/>
    <mergeCell ref="F6:J6"/>
    <mergeCell ref="K6:S6"/>
    <mergeCell ref="F7:J7"/>
    <mergeCell ref="K7:S7"/>
    <mergeCell ref="F5:J5"/>
    <mergeCell ref="K5:S5"/>
    <mergeCell ref="AE10:AN10"/>
    <mergeCell ref="AE8:AN8"/>
    <mergeCell ref="A9:J9"/>
    <mergeCell ref="K9:T9"/>
    <mergeCell ref="U9:AD9"/>
    <mergeCell ref="AE9:AN9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/>
  <dimension ref="A1:Y22"/>
  <sheetViews>
    <sheetView topLeftCell="A9" workbookViewId="0">
      <selection activeCell="C17" sqref="C17:K17"/>
    </sheetView>
  </sheetViews>
  <sheetFormatPr defaultColWidth="8.875" defaultRowHeight="16.5"/>
  <cols>
    <col min="1" max="1" width="3.875" style="1" customWidth="1"/>
    <col min="2" max="2" width="9.125" style="1" customWidth="1"/>
    <col min="3" max="3" width="8.375" style="1" customWidth="1"/>
    <col min="4" max="4" width="1.625" style="1" customWidth="1"/>
    <col min="5" max="5" width="2.625" style="1" customWidth="1"/>
    <col min="6" max="6" width="8.75" style="1" customWidth="1"/>
    <col min="7" max="7" width="11" style="1" customWidth="1"/>
    <col min="8" max="8" width="10.375" style="1" customWidth="1"/>
    <col min="9" max="9" width="4.875" style="1" customWidth="1"/>
    <col min="10" max="10" width="7.25" style="1" customWidth="1"/>
    <col min="11" max="11" width="12.25" style="1" customWidth="1"/>
    <col min="12" max="12" width="11" style="1" customWidth="1"/>
    <col min="13" max="16384" width="8.875" style="1"/>
  </cols>
  <sheetData>
    <row r="1" spans="1:25" ht="3.6" customHeight="1"/>
    <row r="2" spans="1:25" ht="27" customHeight="1">
      <c r="A2" s="166"/>
      <c r="B2" s="166"/>
      <c r="C2" s="166"/>
      <c r="D2" s="166"/>
      <c r="E2" s="166"/>
      <c r="F2" s="166"/>
      <c r="G2" s="170" t="str">
        <f>D16</f>
        <v xml:space="preserve">花蓮縣立國福國民小學 </v>
      </c>
      <c r="H2" s="166" t="s">
        <v>390</v>
      </c>
      <c r="I2" s="166"/>
      <c r="J2" s="166"/>
      <c r="K2" s="189"/>
      <c r="L2" s="166"/>
      <c r="M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7.45" customHeight="1">
      <c r="A3" s="223" t="s">
        <v>40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25" s="45" customFormat="1" ht="24.75" customHeight="1">
      <c r="A4" s="336" t="s">
        <v>48</v>
      </c>
      <c r="B4" s="509"/>
      <c r="C4" s="264" t="s">
        <v>41</v>
      </c>
      <c r="D4" s="265"/>
      <c r="E4" s="265"/>
      <c r="F4" s="265"/>
      <c r="G4" s="266"/>
      <c r="H4" s="336" t="s">
        <v>49</v>
      </c>
      <c r="I4" s="509"/>
      <c r="J4" s="345" t="s">
        <v>44</v>
      </c>
      <c r="K4" s="265"/>
      <c r="L4" s="266"/>
    </row>
    <row r="5" spans="1:25" ht="19.899999999999999" customHeight="1">
      <c r="A5" s="231" t="s">
        <v>45</v>
      </c>
      <c r="B5" s="232"/>
      <c r="C5" s="240" t="s">
        <v>11</v>
      </c>
      <c r="D5" s="621"/>
      <c r="E5" s="242"/>
      <c r="F5" s="240"/>
      <c r="G5" s="426"/>
      <c r="H5" s="247">
        <f>F18</f>
        <v>1000</v>
      </c>
      <c r="I5" s="247"/>
      <c r="J5" s="756" t="str">
        <f>C17</f>
        <v xml:space="preserve">   薪資代扣款</v>
      </c>
      <c r="K5" s="757"/>
      <c r="L5" s="758"/>
    </row>
    <row r="6" spans="1:25" ht="19.899999999999999" customHeight="1">
      <c r="A6" s="234"/>
      <c r="B6" s="235"/>
      <c r="C6" s="240" t="s">
        <v>12</v>
      </c>
      <c r="D6" s="621"/>
      <c r="E6" s="242"/>
      <c r="F6" s="240"/>
      <c r="G6" s="426"/>
      <c r="H6" s="247"/>
      <c r="I6" s="247"/>
      <c r="J6" s="759"/>
      <c r="K6" s="760"/>
      <c r="L6" s="761"/>
    </row>
    <row r="7" spans="1:25" ht="19.899999999999999" customHeight="1">
      <c r="A7" s="237"/>
      <c r="B7" s="238"/>
      <c r="C7" s="240" t="s">
        <v>13</v>
      </c>
      <c r="D7" s="621"/>
      <c r="E7" s="242"/>
      <c r="F7" s="240"/>
      <c r="G7" s="426"/>
      <c r="H7" s="247"/>
      <c r="I7" s="247"/>
      <c r="J7" s="762"/>
      <c r="K7" s="763"/>
      <c r="L7" s="764"/>
    </row>
    <row r="8" spans="1:25" ht="17.45" customHeight="1">
      <c r="A8" s="6"/>
      <c r="B8" s="7"/>
      <c r="C8" s="24"/>
      <c r="D8" s="24"/>
      <c r="E8" s="24"/>
      <c r="F8" s="24"/>
      <c r="G8" s="24"/>
      <c r="H8" s="32"/>
      <c r="I8" s="32"/>
      <c r="J8" s="32"/>
      <c r="K8" s="29"/>
    </row>
    <row r="9" spans="1:25" ht="26.25" customHeight="1">
      <c r="A9" s="264" t="s">
        <v>61</v>
      </c>
      <c r="B9" s="265"/>
      <c r="C9" s="265"/>
      <c r="D9" s="265"/>
      <c r="E9" s="336" t="s">
        <v>385</v>
      </c>
      <c r="F9" s="336"/>
      <c r="G9" s="336"/>
      <c r="H9" s="336" t="s">
        <v>24</v>
      </c>
      <c r="I9" s="336"/>
      <c r="J9" s="336"/>
      <c r="K9" s="264" t="s">
        <v>62</v>
      </c>
      <c r="L9" s="266"/>
    </row>
    <row r="10" spans="1:25" ht="28.15" customHeight="1">
      <c r="A10" s="569"/>
      <c r="B10" s="363"/>
      <c r="C10" s="363"/>
      <c r="D10" s="363"/>
      <c r="E10" s="372"/>
      <c r="F10" s="753"/>
      <c r="G10" s="373"/>
      <c r="H10" s="569"/>
      <c r="I10" s="363"/>
      <c r="J10" s="364"/>
      <c r="K10" s="28"/>
      <c r="L10" s="33"/>
    </row>
    <row r="11" spans="1:25" ht="28.15" customHeight="1">
      <c r="A11" s="570"/>
      <c r="B11" s="755"/>
      <c r="C11" s="755"/>
      <c r="D11" s="755"/>
      <c r="E11" s="374"/>
      <c r="F11" s="720"/>
      <c r="G11" s="375"/>
      <c r="H11" s="570"/>
      <c r="I11" s="755"/>
      <c r="J11" s="367"/>
      <c r="K11" s="34"/>
      <c r="L11" s="35"/>
    </row>
    <row r="12" spans="1:25" ht="28.15" customHeight="1">
      <c r="A12" s="571"/>
      <c r="B12" s="384"/>
      <c r="C12" s="384"/>
      <c r="D12" s="384"/>
      <c r="E12" s="376"/>
      <c r="F12" s="754"/>
      <c r="G12" s="377"/>
      <c r="H12" s="571"/>
      <c r="I12" s="384"/>
      <c r="J12" s="385"/>
      <c r="K12" s="36"/>
      <c r="L12" s="37"/>
    </row>
    <row r="13" spans="1:25" ht="13.9" customHeight="1"/>
    <row r="14" spans="1:25" ht="105.6" customHeight="1">
      <c r="A14" s="321" t="s">
        <v>27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2"/>
    </row>
    <row r="15" spans="1:25" s="42" customFormat="1" ht="44.45" customHeight="1">
      <c r="A15" s="543" t="s">
        <v>66</v>
      </c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5"/>
    </row>
    <row r="16" spans="1:25" ht="43.5" customHeight="1">
      <c r="A16" s="12"/>
      <c r="B16" s="46" t="s">
        <v>67</v>
      </c>
      <c r="C16" s="13"/>
      <c r="D16" s="204" t="s">
        <v>432</v>
      </c>
      <c r="E16" s="137"/>
      <c r="F16" s="13"/>
      <c r="G16" s="13"/>
      <c r="H16" s="13"/>
      <c r="I16" s="13"/>
      <c r="J16" s="13"/>
      <c r="K16" s="13"/>
      <c r="L16" s="43"/>
    </row>
    <row r="17" spans="1:12" ht="50.25" customHeight="1">
      <c r="A17" s="12"/>
      <c r="B17" s="13"/>
      <c r="C17" s="624" t="s">
        <v>411</v>
      </c>
      <c r="D17" s="624"/>
      <c r="E17" s="624"/>
      <c r="F17" s="624"/>
      <c r="G17" s="624"/>
      <c r="H17" s="624"/>
      <c r="I17" s="624"/>
      <c r="J17" s="624"/>
      <c r="K17" s="624"/>
      <c r="L17" s="43"/>
    </row>
    <row r="18" spans="1:12" ht="50.45" customHeight="1">
      <c r="A18" s="12"/>
      <c r="B18" s="13"/>
      <c r="C18" s="13"/>
      <c r="D18" s="13"/>
      <c r="E18" s="13"/>
      <c r="F18" s="547">
        <v>1000</v>
      </c>
      <c r="G18" s="547"/>
      <c r="H18" s="547"/>
      <c r="I18" s="547"/>
      <c r="J18" s="547"/>
      <c r="K18" s="547"/>
      <c r="L18" s="30"/>
    </row>
    <row r="19" spans="1:12" ht="55.9" customHeight="1">
      <c r="A19" s="12"/>
      <c r="B19" s="13"/>
      <c r="C19" s="13"/>
      <c r="D19" s="13"/>
      <c r="E19" s="13"/>
      <c r="F19" s="18" t="s">
        <v>177</v>
      </c>
      <c r="G19" s="47"/>
      <c r="H19" s="47"/>
      <c r="I19" s="47"/>
      <c r="J19" s="47" t="s">
        <v>180</v>
      </c>
      <c r="K19" s="47"/>
      <c r="L19" s="30"/>
    </row>
    <row r="20" spans="1:12" ht="39" customHeight="1">
      <c r="A20" s="12"/>
      <c r="B20" s="13"/>
      <c r="C20" s="13"/>
      <c r="D20" s="13"/>
      <c r="F20" s="48" t="s">
        <v>178</v>
      </c>
      <c r="G20" s="47"/>
      <c r="H20" s="47"/>
      <c r="I20" s="47"/>
      <c r="J20" s="47"/>
      <c r="K20" s="47"/>
      <c r="L20" s="30"/>
    </row>
    <row r="21" spans="1:12" ht="55.9" customHeight="1">
      <c r="A21" s="12"/>
      <c r="B21" s="13"/>
      <c r="C21" s="13"/>
      <c r="D21" s="13"/>
      <c r="E21" s="13"/>
      <c r="F21" s="47" t="s">
        <v>179</v>
      </c>
      <c r="G21" s="47"/>
      <c r="H21" s="47"/>
      <c r="I21" s="47"/>
      <c r="J21" s="47"/>
      <c r="K21" s="47"/>
      <c r="L21" s="30"/>
    </row>
    <row r="22" spans="1:12" ht="41.45" customHeight="1">
      <c r="A22" s="540" t="s">
        <v>68</v>
      </c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2"/>
    </row>
  </sheetData>
  <mergeCells count="30">
    <mergeCell ref="A11:D11"/>
    <mergeCell ref="A9:D9"/>
    <mergeCell ref="A10:D10"/>
    <mergeCell ref="J4:L4"/>
    <mergeCell ref="J5:L7"/>
    <mergeCell ref="H9:J9"/>
    <mergeCell ref="K9:L9"/>
    <mergeCell ref="C4:G4"/>
    <mergeCell ref="F6:G6"/>
    <mergeCell ref="H4:I4"/>
    <mergeCell ref="H5:I7"/>
    <mergeCell ref="F5:G5"/>
    <mergeCell ref="F7:G7"/>
    <mergeCell ref="C5:E5"/>
    <mergeCell ref="C17:K17"/>
    <mergeCell ref="F18:K18"/>
    <mergeCell ref="A22:L22"/>
    <mergeCell ref="A3:L3"/>
    <mergeCell ref="A14:L14"/>
    <mergeCell ref="A4:B4"/>
    <mergeCell ref="A5:B7"/>
    <mergeCell ref="C6:E6"/>
    <mergeCell ref="C7:E7"/>
    <mergeCell ref="A15:L15"/>
    <mergeCell ref="A12:D12"/>
    <mergeCell ref="E9:G9"/>
    <mergeCell ref="E10:G12"/>
    <mergeCell ref="H10:J10"/>
    <mergeCell ref="H11:J11"/>
    <mergeCell ref="H12:J12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1"/>
  <sheetViews>
    <sheetView workbookViewId="0">
      <selection activeCell="I12" sqref="I12:L12"/>
    </sheetView>
  </sheetViews>
  <sheetFormatPr defaultColWidth="8.875" defaultRowHeight="16.5"/>
  <cols>
    <col min="1" max="20" width="4.5" style="1" customWidth="1"/>
    <col min="21" max="16384" width="8.875" style="1"/>
  </cols>
  <sheetData>
    <row r="1" spans="1:20" s="89" customFormat="1" ht="7.15" customHeight="1">
      <c r="C1" s="89" t="s">
        <v>346</v>
      </c>
      <c r="I1" s="90" t="s">
        <v>347</v>
      </c>
      <c r="O1" s="90"/>
      <c r="P1" s="91" t="s">
        <v>348</v>
      </c>
      <c r="Q1" s="91"/>
      <c r="R1" s="91"/>
      <c r="S1" s="91"/>
    </row>
    <row r="2" spans="1:20" ht="34.15" customHeight="1">
      <c r="A2" s="507" t="s">
        <v>349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</row>
    <row r="3" spans="1:20" ht="17.45" customHeight="1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</row>
    <row r="4" spans="1:20" s="50" customFormat="1" ht="19.899999999999999" customHeight="1">
      <c r="A4" s="264" t="s">
        <v>48</v>
      </c>
      <c r="B4" s="403"/>
      <c r="C4" s="261"/>
      <c r="D4" s="264" t="s">
        <v>41</v>
      </c>
      <c r="E4" s="335"/>
      <c r="F4" s="335"/>
      <c r="G4" s="335"/>
      <c r="H4" s="335"/>
      <c r="I4" s="306"/>
      <c r="J4" s="336" t="s">
        <v>49</v>
      </c>
      <c r="K4" s="336"/>
      <c r="L4" s="336"/>
      <c r="M4" s="509"/>
      <c r="N4" s="510" t="s">
        <v>44</v>
      </c>
      <c r="O4" s="262"/>
      <c r="P4" s="262"/>
      <c r="Q4" s="262" t="s">
        <v>350</v>
      </c>
      <c r="R4" s="262"/>
      <c r="S4" s="262"/>
      <c r="T4" s="262"/>
    </row>
    <row r="5" spans="1:20" ht="15" customHeight="1">
      <c r="A5" s="231" t="s">
        <v>45</v>
      </c>
      <c r="B5" s="232"/>
      <c r="C5" s="305"/>
      <c r="D5" s="511" t="s">
        <v>11</v>
      </c>
      <c r="E5" s="512"/>
      <c r="F5" s="515" t="s">
        <v>351</v>
      </c>
      <c r="G5" s="386"/>
      <c r="H5" s="386"/>
      <c r="I5" s="387"/>
      <c r="J5" s="247">
        <f>H23</f>
        <v>30000</v>
      </c>
      <c r="K5" s="247"/>
      <c r="L5" s="247"/>
      <c r="M5" s="247"/>
      <c r="N5" s="515" t="str">
        <f>F22</f>
        <v>退休</v>
      </c>
      <c r="O5" s="517"/>
      <c r="P5" s="518"/>
      <c r="Q5" s="522" t="s">
        <v>352</v>
      </c>
      <c r="R5" s="522"/>
      <c r="S5" s="522"/>
      <c r="T5" s="523"/>
    </row>
    <row r="6" spans="1:20" ht="15" customHeight="1">
      <c r="A6" s="234"/>
      <c r="B6" s="235"/>
      <c r="C6" s="406"/>
      <c r="D6" s="513"/>
      <c r="E6" s="514"/>
      <c r="F6" s="516"/>
      <c r="G6" s="390"/>
      <c r="H6" s="390"/>
      <c r="I6" s="391"/>
      <c r="J6" s="247"/>
      <c r="K6" s="247"/>
      <c r="L6" s="247"/>
      <c r="M6" s="247"/>
      <c r="N6" s="519"/>
      <c r="O6" s="520"/>
      <c r="P6" s="521"/>
      <c r="Q6" s="151" t="s">
        <v>353</v>
      </c>
      <c r="R6" s="151"/>
      <c r="S6" s="151"/>
      <c r="T6" s="152"/>
    </row>
    <row r="7" spans="1:20" ht="15" customHeight="1">
      <c r="A7" s="234"/>
      <c r="B7" s="235"/>
      <c r="C7" s="406"/>
      <c r="D7" s="511" t="s">
        <v>354</v>
      </c>
      <c r="E7" s="512"/>
      <c r="F7" s="515" t="s">
        <v>355</v>
      </c>
      <c r="G7" s="386"/>
      <c r="H7" s="386"/>
      <c r="I7" s="387"/>
      <c r="J7" s="247"/>
      <c r="K7" s="247"/>
      <c r="L7" s="247"/>
      <c r="M7" s="247"/>
      <c r="N7" s="524" t="s">
        <v>356</v>
      </c>
      <c r="O7" s="525"/>
      <c r="P7" s="526"/>
      <c r="Q7" s="151" t="s">
        <v>357</v>
      </c>
      <c r="R7" s="151"/>
      <c r="S7" s="151"/>
      <c r="T7" s="152"/>
    </row>
    <row r="8" spans="1:20" ht="15" customHeight="1">
      <c r="A8" s="234"/>
      <c r="B8" s="235"/>
      <c r="C8" s="406"/>
      <c r="D8" s="513"/>
      <c r="E8" s="514"/>
      <c r="F8" s="516"/>
      <c r="G8" s="390"/>
      <c r="H8" s="390"/>
      <c r="I8" s="391"/>
      <c r="J8" s="247"/>
      <c r="K8" s="247"/>
      <c r="L8" s="247"/>
      <c r="M8" s="247"/>
      <c r="N8" s="527"/>
      <c r="O8" s="525"/>
      <c r="P8" s="526"/>
      <c r="Q8" s="151" t="s">
        <v>358</v>
      </c>
      <c r="R8" s="151"/>
      <c r="S8" s="151"/>
      <c r="T8" s="152"/>
    </row>
    <row r="9" spans="1:20" ht="15" customHeight="1">
      <c r="A9" s="234"/>
      <c r="B9" s="235"/>
      <c r="C9" s="406"/>
      <c r="D9" s="511" t="s">
        <v>359</v>
      </c>
      <c r="E9" s="512"/>
      <c r="F9" s="515" t="s">
        <v>360</v>
      </c>
      <c r="G9" s="386"/>
      <c r="H9" s="386"/>
      <c r="I9" s="387"/>
      <c r="J9" s="247"/>
      <c r="K9" s="247"/>
      <c r="L9" s="247"/>
      <c r="M9" s="247"/>
      <c r="N9" s="527"/>
      <c r="O9" s="525"/>
      <c r="P9" s="526"/>
      <c r="Q9" s="151" t="s">
        <v>361</v>
      </c>
      <c r="R9" s="151"/>
      <c r="S9" s="151"/>
      <c r="T9" s="152"/>
    </row>
    <row r="10" spans="1:20" ht="8.25" customHeight="1">
      <c r="A10" s="237"/>
      <c r="B10" s="238"/>
      <c r="C10" s="408"/>
      <c r="D10" s="513"/>
      <c r="E10" s="514"/>
      <c r="F10" s="516"/>
      <c r="G10" s="390"/>
      <c r="H10" s="390"/>
      <c r="I10" s="391"/>
      <c r="J10" s="247"/>
      <c r="K10" s="247"/>
      <c r="L10" s="247"/>
      <c r="M10" s="247"/>
      <c r="N10" s="528"/>
      <c r="O10" s="529"/>
      <c r="P10" s="530"/>
      <c r="Q10" s="153"/>
      <c r="R10" s="153"/>
      <c r="S10" s="153"/>
      <c r="T10" s="154"/>
    </row>
    <row r="11" spans="1:20" ht="17.45" customHeight="1">
      <c r="A11" s="6"/>
      <c r="B11" s="7"/>
      <c r="C11" s="24"/>
      <c r="D11" s="24"/>
      <c r="E11" s="24"/>
      <c r="F11" s="24"/>
      <c r="G11" s="24"/>
      <c r="H11" s="24"/>
      <c r="I11" s="24"/>
      <c r="J11" s="32"/>
      <c r="K11" s="32"/>
      <c r="L11" s="32"/>
      <c r="M11" s="32"/>
      <c r="N11" s="32"/>
      <c r="O11" s="32"/>
      <c r="P11" s="29"/>
      <c r="Q11" s="155"/>
      <c r="R11" s="155"/>
      <c r="S11" s="155"/>
    </row>
    <row r="12" spans="1:20" s="50" customFormat="1" ht="24.6" customHeight="1">
      <c r="A12" s="336" t="s">
        <v>362</v>
      </c>
      <c r="B12" s="336"/>
      <c r="C12" s="336"/>
      <c r="D12" s="336"/>
      <c r="E12" s="336" t="s">
        <v>363</v>
      </c>
      <c r="F12" s="336"/>
      <c r="G12" s="336"/>
      <c r="H12" s="336"/>
      <c r="I12" s="336" t="s">
        <v>364</v>
      </c>
      <c r="J12" s="336"/>
      <c r="K12" s="336"/>
      <c r="L12" s="336"/>
      <c r="M12" s="336" t="s">
        <v>365</v>
      </c>
      <c r="N12" s="336"/>
      <c r="O12" s="336"/>
      <c r="P12" s="336"/>
      <c r="Q12" s="336" t="s">
        <v>366</v>
      </c>
      <c r="R12" s="336"/>
      <c r="S12" s="336"/>
      <c r="T12" s="336"/>
    </row>
    <row r="13" spans="1:20" s="156" customFormat="1" ht="39.950000000000003" customHeight="1">
      <c r="A13" s="262"/>
      <c r="B13" s="262"/>
      <c r="C13" s="262"/>
      <c r="D13" s="262"/>
      <c r="E13" s="534"/>
      <c r="F13" s="535"/>
      <c r="G13" s="535"/>
      <c r="H13" s="536"/>
      <c r="I13" s="534"/>
      <c r="J13" s="535"/>
      <c r="K13" s="535"/>
      <c r="L13" s="536"/>
      <c r="M13" s="534"/>
      <c r="N13" s="535"/>
      <c r="O13" s="535"/>
      <c r="P13" s="536"/>
      <c r="Q13" s="534"/>
      <c r="R13" s="535"/>
      <c r="S13" s="535"/>
      <c r="T13" s="536"/>
    </row>
    <row r="14" spans="1:20" s="156" customFormat="1" ht="24.6" customHeight="1">
      <c r="A14" s="302" t="s">
        <v>367</v>
      </c>
      <c r="B14" s="302"/>
      <c r="C14" s="302"/>
      <c r="D14" s="302"/>
      <c r="E14" s="537"/>
      <c r="F14" s="538"/>
      <c r="G14" s="538"/>
      <c r="H14" s="539"/>
      <c r="I14" s="537"/>
      <c r="J14" s="538"/>
      <c r="K14" s="538"/>
      <c r="L14" s="539"/>
      <c r="M14" s="537"/>
      <c r="N14" s="538"/>
      <c r="O14" s="538"/>
      <c r="P14" s="539"/>
      <c r="Q14" s="537"/>
      <c r="R14" s="538"/>
      <c r="S14" s="538"/>
      <c r="T14" s="539"/>
    </row>
    <row r="15" spans="1:20" s="156" customFormat="1" ht="39.950000000000003" customHeight="1">
      <c r="A15" s="262"/>
      <c r="B15" s="262"/>
      <c r="C15" s="262"/>
      <c r="D15" s="262"/>
      <c r="E15" s="540"/>
      <c r="F15" s="541"/>
      <c r="G15" s="541"/>
      <c r="H15" s="542"/>
      <c r="I15" s="540"/>
      <c r="J15" s="541"/>
      <c r="K15" s="541"/>
      <c r="L15" s="542"/>
      <c r="M15" s="540"/>
      <c r="N15" s="541"/>
      <c r="O15" s="541"/>
      <c r="P15" s="542"/>
      <c r="Q15" s="540"/>
      <c r="R15" s="541"/>
      <c r="S15" s="541"/>
      <c r="T15" s="542"/>
    </row>
    <row r="16" spans="1:20" ht="13.9" customHeight="1"/>
    <row r="17" spans="1:20" ht="68.25" customHeight="1">
      <c r="A17" s="321" t="s">
        <v>368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2"/>
    </row>
    <row r="18" spans="1:20" s="42" customFormat="1" ht="29.25" customHeight="1">
      <c r="A18" s="543" t="s">
        <v>369</v>
      </c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5"/>
    </row>
    <row r="19" spans="1:20" s="42" customFormat="1" ht="2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 t="s">
        <v>370</v>
      </c>
      <c r="P19" s="95"/>
      <c r="Q19" s="95"/>
      <c r="R19" s="95"/>
      <c r="S19" s="95"/>
      <c r="T19" s="97"/>
    </row>
    <row r="20" spans="1:20" ht="19.5" customHeight="1">
      <c r="A20" s="12"/>
      <c r="B20" s="46" t="s">
        <v>371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43"/>
    </row>
    <row r="21" spans="1:20" ht="36" customHeight="1">
      <c r="A21" s="531" t="s">
        <v>372</v>
      </c>
      <c r="B21" s="532"/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3"/>
    </row>
    <row r="22" spans="1:20" ht="32.25" customHeight="1">
      <c r="A22" s="98" t="s">
        <v>373</v>
      </c>
      <c r="B22" s="99"/>
      <c r="C22" s="99"/>
      <c r="D22" s="99"/>
      <c r="E22" s="99"/>
      <c r="F22" s="546" t="s">
        <v>384</v>
      </c>
      <c r="G22" s="546"/>
      <c r="H22" s="546"/>
      <c r="I22" s="546"/>
      <c r="J22" s="547" t="s">
        <v>374</v>
      </c>
      <c r="K22" s="547"/>
      <c r="L22" s="547"/>
      <c r="M22" s="547"/>
      <c r="N22" s="547"/>
      <c r="O22" s="547"/>
      <c r="P22" s="547"/>
      <c r="Q22" s="547"/>
      <c r="R22" s="547"/>
      <c r="S22" s="547"/>
      <c r="T22" s="548"/>
    </row>
    <row r="23" spans="1:20" ht="33" customHeight="1">
      <c r="A23" s="12"/>
      <c r="B23" s="13"/>
      <c r="C23" s="13"/>
      <c r="D23" s="13"/>
      <c r="E23" s="13"/>
      <c r="F23" s="13"/>
      <c r="G23" s="13"/>
      <c r="H23" s="547">
        <v>30000</v>
      </c>
      <c r="I23" s="547"/>
      <c r="J23" s="547"/>
      <c r="K23" s="547"/>
      <c r="L23" s="547"/>
      <c r="M23" s="547"/>
      <c r="N23" s="547"/>
      <c r="O23" s="547"/>
      <c r="P23" s="547"/>
      <c r="Q23" s="547"/>
      <c r="R23" s="157"/>
      <c r="S23" s="157"/>
      <c r="T23" s="158"/>
    </row>
    <row r="24" spans="1:20" ht="19.5" customHeight="1">
      <c r="A24" s="12"/>
      <c r="B24" s="13"/>
      <c r="C24" s="46" t="s">
        <v>375</v>
      </c>
      <c r="D24" s="13"/>
      <c r="E24" s="13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30"/>
    </row>
    <row r="25" spans="1:20" ht="30.75" customHeight="1">
      <c r="A25" s="12"/>
      <c r="B25" s="100" t="s">
        <v>376</v>
      </c>
      <c r="C25" s="46"/>
      <c r="D25" s="13"/>
      <c r="E25" s="13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30"/>
    </row>
    <row r="26" spans="1:20" ht="34.9" customHeight="1">
      <c r="A26" s="12"/>
      <c r="B26" s="13"/>
      <c r="C26" s="13"/>
      <c r="D26" s="13"/>
      <c r="E26" s="13"/>
      <c r="F26" s="18" t="s">
        <v>377</v>
      </c>
      <c r="G26" s="549"/>
      <c r="H26" s="549"/>
      <c r="I26" s="549"/>
      <c r="J26" s="549"/>
      <c r="K26" s="549"/>
      <c r="L26" s="549"/>
      <c r="M26" s="549"/>
      <c r="N26" s="549"/>
      <c r="O26" s="44" t="s">
        <v>378</v>
      </c>
      <c r="P26" s="47"/>
      <c r="Q26" s="47"/>
      <c r="R26" s="47"/>
      <c r="S26" s="47"/>
      <c r="T26" s="30"/>
    </row>
    <row r="27" spans="1:20" ht="28.15" customHeight="1">
      <c r="A27" s="12"/>
      <c r="B27" s="13"/>
      <c r="C27" s="13"/>
      <c r="D27" s="13"/>
      <c r="E27" s="13"/>
      <c r="F27" s="18" t="s">
        <v>379</v>
      </c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2"/>
      <c r="T27" s="553"/>
    </row>
    <row r="28" spans="1:20" ht="38.25" customHeight="1">
      <c r="A28" s="12"/>
      <c r="B28" s="13"/>
      <c r="C28" s="13"/>
      <c r="D28" s="13"/>
      <c r="E28" s="13"/>
      <c r="F28" s="18" t="s">
        <v>380</v>
      </c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3"/>
    </row>
    <row r="29" spans="1:20" ht="29.25" customHeight="1">
      <c r="A29" s="540" t="s">
        <v>68</v>
      </c>
      <c r="B29" s="541"/>
      <c r="C29" s="541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1"/>
      <c r="Q29" s="541"/>
      <c r="R29" s="541"/>
      <c r="S29" s="541"/>
      <c r="T29" s="542"/>
    </row>
    <row r="30" spans="1:20" ht="11.25" customHeight="1"/>
    <row r="31" spans="1:20" s="159" customFormat="1" ht="47.25" customHeight="1">
      <c r="A31" s="550" t="s">
        <v>381</v>
      </c>
      <c r="B31" s="550"/>
      <c r="H31" s="550" t="s">
        <v>382</v>
      </c>
      <c r="I31" s="550"/>
      <c r="N31" s="551" t="s">
        <v>383</v>
      </c>
      <c r="O31" s="551"/>
    </row>
  </sheetData>
  <mergeCells count="42">
    <mergeCell ref="G28:T28"/>
    <mergeCell ref="A29:T29"/>
    <mergeCell ref="A31:B31"/>
    <mergeCell ref="H31:I31"/>
    <mergeCell ref="N31:O31"/>
    <mergeCell ref="G27:T27"/>
    <mergeCell ref="A17:T17"/>
    <mergeCell ref="A13:D13"/>
    <mergeCell ref="E13:H15"/>
    <mergeCell ref="I13:L15"/>
    <mergeCell ref="M13:P15"/>
    <mergeCell ref="A18:T18"/>
    <mergeCell ref="A21:T21"/>
    <mergeCell ref="F22:I22"/>
    <mergeCell ref="J22:T22"/>
    <mergeCell ref="H23:Q23"/>
    <mergeCell ref="G26:N26"/>
    <mergeCell ref="M12:P12"/>
    <mergeCell ref="Q12:T12"/>
    <mergeCell ref="Q13:T15"/>
    <mergeCell ref="A14:D14"/>
    <mergeCell ref="A15:D15"/>
    <mergeCell ref="A12:D12"/>
    <mergeCell ref="N5:P6"/>
    <mergeCell ref="Q5:T5"/>
    <mergeCell ref="D7:E8"/>
    <mergeCell ref="F7:I8"/>
    <mergeCell ref="N7:P10"/>
    <mergeCell ref="D9:E10"/>
    <mergeCell ref="F9:I10"/>
    <mergeCell ref="J5:M10"/>
    <mergeCell ref="A5:C10"/>
    <mergeCell ref="D5:E6"/>
    <mergeCell ref="F5:I6"/>
    <mergeCell ref="E12:H12"/>
    <mergeCell ref="I12:L12"/>
    <mergeCell ref="A2:T3"/>
    <mergeCell ref="A4:C4"/>
    <mergeCell ref="D4:I4"/>
    <mergeCell ref="J4:M4"/>
    <mergeCell ref="N4:P4"/>
    <mergeCell ref="Q4:T4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1"/>
  <dimension ref="A1:L32"/>
  <sheetViews>
    <sheetView workbookViewId="0">
      <selection activeCell="G17" sqref="G17:H17"/>
    </sheetView>
  </sheetViews>
  <sheetFormatPr defaultColWidth="8.875" defaultRowHeight="16.5"/>
  <cols>
    <col min="1" max="1" width="7.25" style="1" customWidth="1"/>
    <col min="2" max="2" width="9.125" style="1" customWidth="1"/>
    <col min="3" max="3" width="9.25" style="1" customWidth="1"/>
    <col min="4" max="4" width="1.625" style="1" customWidth="1"/>
    <col min="5" max="5" width="2.625" style="1" customWidth="1"/>
    <col min="6" max="6" width="10" style="1" customWidth="1"/>
    <col min="7" max="7" width="8.875" style="1" customWidth="1"/>
    <col min="8" max="8" width="10.375" style="1" customWidth="1"/>
    <col min="9" max="9" width="4.875" style="1" customWidth="1"/>
    <col min="10" max="10" width="5.75" style="1" customWidth="1"/>
    <col min="11" max="11" width="11.375" style="1" customWidth="1"/>
    <col min="12" max="12" width="12.25" style="1" customWidth="1"/>
    <col min="13" max="16384" width="8.875" style="1"/>
  </cols>
  <sheetData>
    <row r="1" spans="1:12" ht="3.6" customHeight="1"/>
    <row r="2" spans="1:12" ht="27" customHeight="1">
      <c r="A2" s="166"/>
      <c r="B2" s="166"/>
      <c r="C2" s="166"/>
      <c r="D2" s="166"/>
      <c r="E2" s="166"/>
      <c r="F2" s="166"/>
      <c r="G2" s="170" t="str">
        <f>G15</f>
        <v>花蓮縣立國福國民小學</v>
      </c>
      <c r="H2" s="166" t="s">
        <v>390</v>
      </c>
      <c r="I2" s="166"/>
      <c r="J2" s="166"/>
      <c r="K2" s="189"/>
      <c r="L2" s="166"/>
    </row>
    <row r="3" spans="1:12" ht="17.45" customHeight="1">
      <c r="A3" s="223" t="s">
        <v>40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9.899999999999999" customHeight="1">
      <c r="A4" s="782" t="s">
        <v>48</v>
      </c>
      <c r="B4" s="783"/>
      <c r="C4" s="226" t="s">
        <v>41</v>
      </c>
      <c r="D4" s="403"/>
      <c r="E4" s="403"/>
      <c r="F4" s="403"/>
      <c r="G4" s="261"/>
      <c r="H4" s="259" t="s">
        <v>49</v>
      </c>
      <c r="I4" s="301"/>
      <c r="J4" s="423" t="s">
        <v>44</v>
      </c>
      <c r="K4" s="403"/>
      <c r="L4" s="261"/>
    </row>
    <row r="5" spans="1:12" ht="18" customHeight="1">
      <c r="A5" s="231" t="s">
        <v>45</v>
      </c>
      <c r="B5" s="232"/>
      <c r="C5" s="240" t="s">
        <v>11</v>
      </c>
      <c r="D5" s="621"/>
      <c r="E5" s="242"/>
      <c r="F5" s="773"/>
      <c r="G5" s="774"/>
      <c r="H5" s="247">
        <f>G17</f>
        <v>0</v>
      </c>
      <c r="I5" s="247"/>
      <c r="J5" s="756" t="str">
        <f>H15</f>
        <v xml:space="preserve">       獎勵金印領清冊</v>
      </c>
      <c r="K5" s="757"/>
      <c r="L5" s="758"/>
    </row>
    <row r="6" spans="1:12" ht="18" customHeight="1">
      <c r="A6" s="234"/>
      <c r="B6" s="235"/>
      <c r="C6" s="240" t="s">
        <v>12</v>
      </c>
      <c r="D6" s="621"/>
      <c r="E6" s="242"/>
      <c r="F6" s="773"/>
      <c r="G6" s="774"/>
      <c r="H6" s="247"/>
      <c r="I6" s="247"/>
      <c r="J6" s="759"/>
      <c r="K6" s="760"/>
      <c r="L6" s="761"/>
    </row>
    <row r="7" spans="1:12" ht="18" customHeight="1">
      <c r="A7" s="237"/>
      <c r="B7" s="238"/>
      <c r="C7" s="240" t="s">
        <v>13</v>
      </c>
      <c r="D7" s="621"/>
      <c r="E7" s="242"/>
      <c r="F7" s="773"/>
      <c r="G7" s="774"/>
      <c r="H7" s="247"/>
      <c r="I7" s="247"/>
      <c r="J7" s="762"/>
      <c r="K7" s="763"/>
      <c r="L7" s="764"/>
    </row>
    <row r="8" spans="1:12" ht="8.4499999999999993" customHeight="1">
      <c r="A8" s="6"/>
      <c r="B8" s="7"/>
      <c r="C8" s="24"/>
      <c r="D8" s="24"/>
      <c r="E8" s="24"/>
      <c r="F8" s="24"/>
      <c r="G8" s="24"/>
      <c r="H8" s="32"/>
      <c r="I8" s="32"/>
      <c r="J8" s="32"/>
      <c r="K8" s="29"/>
    </row>
    <row r="9" spans="1:12" ht="19.149999999999999" customHeight="1">
      <c r="A9" s="264" t="s">
        <v>61</v>
      </c>
      <c r="B9" s="769"/>
      <c r="C9" s="769"/>
      <c r="D9" s="770"/>
      <c r="E9" s="264" t="s">
        <v>409</v>
      </c>
      <c r="F9" s="335"/>
      <c r="G9" s="306"/>
      <c r="H9" s="264" t="s">
        <v>24</v>
      </c>
      <c r="I9" s="335"/>
      <c r="J9" s="306"/>
      <c r="K9" s="264" t="s">
        <v>62</v>
      </c>
      <c r="L9" s="770"/>
    </row>
    <row r="10" spans="1:12" ht="28.15" customHeight="1">
      <c r="A10" s="569"/>
      <c r="B10" s="771"/>
      <c r="C10" s="771"/>
      <c r="D10" s="772"/>
      <c r="E10" s="372"/>
      <c r="F10" s="771"/>
      <c r="G10" s="772"/>
      <c r="H10" s="569"/>
      <c r="I10" s="771"/>
      <c r="J10" s="772"/>
      <c r="K10" s="28"/>
      <c r="L10" s="33"/>
    </row>
    <row r="11" spans="1:12" ht="28.15" customHeight="1">
      <c r="A11" s="570"/>
      <c r="B11" s="776"/>
      <c r="C11" s="776"/>
      <c r="D11" s="777"/>
      <c r="E11" s="775"/>
      <c r="F11" s="776"/>
      <c r="G11" s="777"/>
      <c r="H11" s="570"/>
      <c r="I11" s="776"/>
      <c r="J11" s="777"/>
      <c r="K11" s="34"/>
      <c r="L11" s="35"/>
    </row>
    <row r="12" spans="1:12" ht="28.15" customHeight="1">
      <c r="A12" s="571"/>
      <c r="B12" s="779"/>
      <c r="C12" s="779"/>
      <c r="D12" s="780"/>
      <c r="E12" s="778"/>
      <c r="F12" s="779"/>
      <c r="G12" s="780"/>
      <c r="H12" s="571"/>
      <c r="I12" s="779"/>
      <c r="J12" s="780"/>
      <c r="K12" s="36"/>
      <c r="L12" s="37"/>
    </row>
    <row r="13" spans="1:12" ht="6.6" customHeight="1"/>
    <row r="14" spans="1:12" ht="25.9" customHeight="1">
      <c r="A14" s="224" t="s">
        <v>27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5"/>
    </row>
    <row r="15" spans="1:12" ht="24.6" customHeight="1">
      <c r="A15" s="198"/>
      <c r="B15" s="199"/>
      <c r="C15" s="199"/>
      <c r="D15" s="199"/>
      <c r="E15" s="199"/>
      <c r="F15" s="199"/>
      <c r="G15" s="201" t="s">
        <v>428</v>
      </c>
      <c r="H15" s="199" t="s">
        <v>410</v>
      </c>
      <c r="I15" s="199"/>
      <c r="J15" s="199"/>
      <c r="K15" s="199"/>
      <c r="L15" s="200"/>
    </row>
    <row r="16" spans="1:12" s="156" customFormat="1" ht="31.9" customHeight="1">
      <c r="A16" s="202" t="s">
        <v>46</v>
      </c>
      <c r="B16" s="123" t="s">
        <v>42</v>
      </c>
      <c r="C16" s="340" t="s">
        <v>16</v>
      </c>
      <c r="D16" s="781"/>
      <c r="E16" s="264" t="s">
        <v>15</v>
      </c>
      <c r="F16" s="265"/>
      <c r="G16" s="264" t="s">
        <v>69</v>
      </c>
      <c r="H16" s="306"/>
      <c r="I16" s="264" t="s">
        <v>47</v>
      </c>
      <c r="J16" s="335"/>
      <c r="K16" s="261"/>
      <c r="L16" s="203" t="s">
        <v>14</v>
      </c>
    </row>
    <row r="17" spans="1:12" ht="29.1" customHeight="1">
      <c r="A17" s="725" t="s">
        <v>70</v>
      </c>
      <c r="B17" s="767"/>
      <c r="C17" s="767"/>
      <c r="D17" s="767"/>
      <c r="E17" s="767"/>
      <c r="F17" s="767"/>
      <c r="G17" s="647">
        <f>SUM(G18:G32)</f>
        <v>0</v>
      </c>
      <c r="H17" s="649"/>
      <c r="I17" s="647"/>
      <c r="J17" s="648"/>
      <c r="K17" s="648"/>
      <c r="L17" s="649"/>
    </row>
    <row r="18" spans="1:12" ht="29.1" customHeight="1">
      <c r="A18" s="19">
        <v>1</v>
      </c>
      <c r="B18" s="19"/>
      <c r="C18" s="262"/>
      <c r="D18" s="262"/>
      <c r="E18" s="768"/>
      <c r="F18" s="249"/>
      <c r="G18" s="765"/>
      <c r="H18" s="766"/>
      <c r="I18" s="264"/>
      <c r="J18" s="335"/>
      <c r="K18" s="261"/>
      <c r="L18" s="2"/>
    </row>
    <row r="19" spans="1:12" ht="29.1" customHeight="1">
      <c r="A19" s="19">
        <v>2</v>
      </c>
      <c r="B19" s="19"/>
      <c r="C19" s="262"/>
      <c r="D19" s="262"/>
      <c r="E19" s="768"/>
      <c r="F19" s="249"/>
      <c r="G19" s="765"/>
      <c r="H19" s="766"/>
      <c r="I19" s="264"/>
      <c r="J19" s="335"/>
      <c r="K19" s="261"/>
      <c r="L19" s="2"/>
    </row>
    <row r="20" spans="1:12" ht="29.1" customHeight="1">
      <c r="A20" s="19">
        <v>3</v>
      </c>
      <c r="B20" s="19"/>
      <c r="C20" s="262"/>
      <c r="D20" s="262"/>
      <c r="E20" s="768"/>
      <c r="F20" s="249"/>
      <c r="G20" s="765"/>
      <c r="H20" s="766"/>
      <c r="I20" s="264"/>
      <c r="J20" s="335"/>
      <c r="K20" s="261"/>
      <c r="L20" s="2"/>
    </row>
    <row r="21" spans="1:12" ht="29.1" customHeight="1">
      <c r="A21" s="19">
        <v>4</v>
      </c>
      <c r="B21" s="19"/>
      <c r="C21" s="262"/>
      <c r="D21" s="262"/>
      <c r="E21" s="768"/>
      <c r="F21" s="249"/>
      <c r="G21" s="765"/>
      <c r="H21" s="766"/>
      <c r="I21" s="264"/>
      <c r="J21" s="335"/>
      <c r="K21" s="261"/>
      <c r="L21" s="2"/>
    </row>
    <row r="22" spans="1:12" ht="29.1" customHeight="1">
      <c r="A22" s="19">
        <v>5</v>
      </c>
      <c r="B22" s="19"/>
      <c r="C22" s="262"/>
      <c r="D22" s="262"/>
      <c r="E22" s="768"/>
      <c r="F22" s="249"/>
      <c r="G22" s="765"/>
      <c r="H22" s="766"/>
      <c r="I22" s="264"/>
      <c r="J22" s="335"/>
      <c r="K22" s="261"/>
      <c r="L22" s="2"/>
    </row>
    <row r="23" spans="1:12" ht="29.1" customHeight="1">
      <c r="A23" s="19">
        <v>6</v>
      </c>
      <c r="B23" s="19"/>
      <c r="C23" s="262"/>
      <c r="D23" s="262"/>
      <c r="E23" s="768"/>
      <c r="F23" s="249"/>
      <c r="G23" s="765"/>
      <c r="H23" s="766"/>
      <c r="I23" s="264"/>
      <c r="J23" s="335"/>
      <c r="K23" s="261"/>
      <c r="L23" s="2"/>
    </row>
    <row r="24" spans="1:12" ht="29.1" customHeight="1">
      <c r="A24" s="19">
        <v>7</v>
      </c>
      <c r="B24" s="19"/>
      <c r="C24" s="262"/>
      <c r="D24" s="262"/>
      <c r="E24" s="768"/>
      <c r="F24" s="249"/>
      <c r="G24" s="765"/>
      <c r="H24" s="766"/>
      <c r="I24" s="264"/>
      <c r="J24" s="335"/>
      <c r="K24" s="261"/>
      <c r="L24" s="2"/>
    </row>
    <row r="25" spans="1:12" ht="29.1" customHeight="1">
      <c r="A25" s="19">
        <v>8</v>
      </c>
      <c r="B25" s="19"/>
      <c r="C25" s="262"/>
      <c r="D25" s="262"/>
      <c r="E25" s="768"/>
      <c r="F25" s="249"/>
      <c r="G25" s="765"/>
      <c r="H25" s="766"/>
      <c r="I25" s="264"/>
      <c r="J25" s="335"/>
      <c r="K25" s="261"/>
      <c r="L25" s="2"/>
    </row>
    <row r="26" spans="1:12" ht="29.1" customHeight="1">
      <c r="A26" s="19">
        <v>9</v>
      </c>
      <c r="B26" s="19"/>
      <c r="C26" s="262"/>
      <c r="D26" s="262"/>
      <c r="E26" s="768"/>
      <c r="F26" s="249"/>
      <c r="G26" s="765"/>
      <c r="H26" s="766"/>
      <c r="I26" s="264"/>
      <c r="J26" s="335"/>
      <c r="K26" s="261"/>
      <c r="L26" s="2"/>
    </row>
    <row r="27" spans="1:12" ht="29.1" customHeight="1">
      <c r="A27" s="19">
        <v>10</v>
      </c>
      <c r="B27" s="19"/>
      <c r="C27" s="262"/>
      <c r="D27" s="262"/>
      <c r="E27" s="768"/>
      <c r="F27" s="249"/>
      <c r="G27" s="765"/>
      <c r="H27" s="766"/>
      <c r="I27" s="264"/>
      <c r="J27" s="335"/>
      <c r="K27" s="261"/>
      <c r="L27" s="2"/>
    </row>
    <row r="28" spans="1:12" ht="29.1" customHeight="1">
      <c r="A28" s="19">
        <v>11</v>
      </c>
      <c r="B28" s="19"/>
      <c r="C28" s="262"/>
      <c r="D28" s="262"/>
      <c r="E28" s="768"/>
      <c r="F28" s="249"/>
      <c r="G28" s="765"/>
      <c r="H28" s="766"/>
      <c r="I28" s="264"/>
      <c r="J28" s="335"/>
      <c r="K28" s="261"/>
      <c r="L28" s="2"/>
    </row>
    <row r="29" spans="1:12" ht="29.1" customHeight="1">
      <c r="A29" s="19">
        <v>12</v>
      </c>
      <c r="B29" s="19"/>
      <c r="C29" s="262"/>
      <c r="D29" s="262"/>
      <c r="E29" s="768"/>
      <c r="F29" s="249"/>
      <c r="G29" s="765"/>
      <c r="H29" s="766"/>
      <c r="I29" s="264"/>
      <c r="J29" s="335"/>
      <c r="K29" s="261"/>
      <c r="L29" s="2"/>
    </row>
    <row r="30" spans="1:12" ht="29.1" customHeight="1">
      <c r="A30" s="19">
        <v>13</v>
      </c>
      <c r="B30" s="19"/>
      <c r="C30" s="262"/>
      <c r="D30" s="262"/>
      <c r="E30" s="768"/>
      <c r="F30" s="249"/>
      <c r="G30" s="765"/>
      <c r="H30" s="766"/>
      <c r="I30" s="264"/>
      <c r="J30" s="335"/>
      <c r="K30" s="261"/>
      <c r="L30" s="2"/>
    </row>
    <row r="31" spans="1:12" ht="29.1" customHeight="1">
      <c r="A31" s="19">
        <v>14</v>
      </c>
      <c r="B31" s="19"/>
      <c r="C31" s="262"/>
      <c r="D31" s="262"/>
      <c r="E31" s="768"/>
      <c r="F31" s="249"/>
      <c r="G31" s="765"/>
      <c r="H31" s="766"/>
      <c r="I31" s="264"/>
      <c r="J31" s="335"/>
      <c r="K31" s="261"/>
      <c r="L31" s="2"/>
    </row>
    <row r="32" spans="1:12" ht="29.1" customHeight="1">
      <c r="A32" s="19">
        <v>15</v>
      </c>
      <c r="B32" s="19"/>
      <c r="C32" s="262"/>
      <c r="D32" s="262"/>
      <c r="E32" s="768"/>
      <c r="F32" s="249"/>
      <c r="G32" s="765"/>
      <c r="H32" s="766"/>
      <c r="I32" s="264"/>
      <c r="J32" s="335"/>
      <c r="K32" s="261"/>
      <c r="L32" s="2"/>
    </row>
  </sheetData>
  <mergeCells count="93">
    <mergeCell ref="C23:D23"/>
    <mergeCell ref="C24:D24"/>
    <mergeCell ref="C32:D32"/>
    <mergeCell ref="C28:D28"/>
    <mergeCell ref="C29:D29"/>
    <mergeCell ref="C30:D30"/>
    <mergeCell ref="C31:D31"/>
    <mergeCell ref="C26:D26"/>
    <mergeCell ref="C27:D27"/>
    <mergeCell ref="C25:D25"/>
    <mergeCell ref="A3:L3"/>
    <mergeCell ref="A14:L14"/>
    <mergeCell ref="C16:D16"/>
    <mergeCell ref="E16:F16"/>
    <mergeCell ref="A4:B4"/>
    <mergeCell ref="A5:B7"/>
    <mergeCell ref="C6:E6"/>
    <mergeCell ref="C7:E7"/>
    <mergeCell ref="G16:H16"/>
    <mergeCell ref="J4:L4"/>
    <mergeCell ref="H4:I4"/>
    <mergeCell ref="A11:D11"/>
    <mergeCell ref="A12:D12"/>
    <mergeCell ref="C22:D22"/>
    <mergeCell ref="C20:D20"/>
    <mergeCell ref="E18:F18"/>
    <mergeCell ref="E19:F19"/>
    <mergeCell ref="E20:F20"/>
    <mergeCell ref="C18:D18"/>
    <mergeCell ref="C19:D19"/>
    <mergeCell ref="E21:F21"/>
    <mergeCell ref="C21:D21"/>
    <mergeCell ref="E24:F24"/>
    <mergeCell ref="E25:F25"/>
    <mergeCell ref="I16:K16"/>
    <mergeCell ref="F5:G5"/>
    <mergeCell ref="J5:L7"/>
    <mergeCell ref="H9:J9"/>
    <mergeCell ref="K9:L9"/>
    <mergeCell ref="G19:H19"/>
    <mergeCell ref="I19:K19"/>
    <mergeCell ref="H11:J11"/>
    <mergeCell ref="H5:I7"/>
    <mergeCell ref="H10:J10"/>
    <mergeCell ref="E9:G9"/>
    <mergeCell ref="G22:H22"/>
    <mergeCell ref="I22:K22"/>
    <mergeCell ref="H12:J12"/>
    <mergeCell ref="E32:F32"/>
    <mergeCell ref="E26:F26"/>
    <mergeCell ref="E27:F27"/>
    <mergeCell ref="C4:G4"/>
    <mergeCell ref="E30:F30"/>
    <mergeCell ref="E31:F31"/>
    <mergeCell ref="E28:F28"/>
    <mergeCell ref="E29:F29"/>
    <mergeCell ref="E22:F22"/>
    <mergeCell ref="E23:F23"/>
    <mergeCell ref="A9:D9"/>
    <mergeCell ref="A10:D10"/>
    <mergeCell ref="C5:E5"/>
    <mergeCell ref="F7:G7"/>
    <mergeCell ref="F6:G6"/>
    <mergeCell ref="E10:G12"/>
    <mergeCell ref="G18:H18"/>
    <mergeCell ref="I18:K18"/>
    <mergeCell ref="A17:F17"/>
    <mergeCell ref="G17:H17"/>
    <mergeCell ref="I17:L17"/>
    <mergeCell ref="G24:H24"/>
    <mergeCell ref="I24:K24"/>
    <mergeCell ref="G25:H25"/>
    <mergeCell ref="I25:K25"/>
    <mergeCell ref="G20:H20"/>
    <mergeCell ref="I20:K20"/>
    <mergeCell ref="G21:H21"/>
    <mergeCell ref="I21:K21"/>
    <mergeCell ref="G23:H23"/>
    <mergeCell ref="I23:K23"/>
    <mergeCell ref="G28:H28"/>
    <mergeCell ref="I28:K28"/>
    <mergeCell ref="G29:H29"/>
    <mergeCell ref="I29:K29"/>
    <mergeCell ref="G26:H26"/>
    <mergeCell ref="I26:K26"/>
    <mergeCell ref="G27:H27"/>
    <mergeCell ref="I27:K27"/>
    <mergeCell ref="G32:H32"/>
    <mergeCell ref="I32:K32"/>
    <mergeCell ref="G30:H30"/>
    <mergeCell ref="I30:K30"/>
    <mergeCell ref="G31:H31"/>
    <mergeCell ref="I31:K31"/>
  </mergeCells>
  <phoneticPr fontId="2" type="noConversion"/>
  <pageMargins left="0.47244094488188981" right="0.15748031496062992" top="0.59055118110236227" bottom="0.59055118110236227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7"/>
  <dimension ref="A1:AD32"/>
  <sheetViews>
    <sheetView workbookViewId="0">
      <selection activeCell="O3" sqref="O3:P3"/>
    </sheetView>
  </sheetViews>
  <sheetFormatPr defaultColWidth="8.875" defaultRowHeight="16.5"/>
  <cols>
    <col min="1" max="30" width="3.125" style="42" customWidth="1"/>
    <col min="31" max="16384" width="8.875" style="42"/>
  </cols>
  <sheetData>
    <row r="1" spans="1:30" ht="3" customHeight="1"/>
    <row r="2" spans="1:30" ht="27" customHeight="1">
      <c r="A2" s="790" t="s">
        <v>429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  <c r="Z2" s="790"/>
      <c r="AA2" s="790"/>
      <c r="AB2" s="790"/>
      <c r="AC2" s="790"/>
      <c r="AD2" s="790"/>
    </row>
    <row r="3" spans="1:30" ht="29.45" customHeight="1">
      <c r="A3" s="791" t="s">
        <v>272</v>
      </c>
      <c r="B3" s="791"/>
      <c r="C3" s="262"/>
      <c r="D3" s="262"/>
      <c r="E3" s="262"/>
      <c r="F3" s="230"/>
      <c r="G3" s="792" t="s">
        <v>273</v>
      </c>
      <c r="H3" s="793"/>
      <c r="I3" s="794"/>
      <c r="J3" s="784"/>
      <c r="K3" s="784"/>
      <c r="L3" s="784"/>
      <c r="M3" s="784"/>
      <c r="N3" s="785"/>
      <c r="O3" s="791" t="s">
        <v>157</v>
      </c>
      <c r="P3" s="791"/>
      <c r="Q3" s="402"/>
      <c r="R3" s="402"/>
      <c r="S3" s="402"/>
      <c r="T3" s="402"/>
      <c r="U3" s="119" t="s">
        <v>274</v>
      </c>
      <c r="V3" s="729"/>
      <c r="W3" s="731"/>
      <c r="X3" s="585" t="s">
        <v>104</v>
      </c>
      <c r="Y3" s="585"/>
      <c r="Z3" s="725"/>
      <c r="AA3" s="725"/>
      <c r="AB3" s="725"/>
      <c r="AC3" s="725"/>
      <c r="AD3" s="725"/>
    </row>
    <row r="4" spans="1:30" ht="31.9" customHeight="1">
      <c r="A4" s="791" t="s">
        <v>272</v>
      </c>
      <c r="B4" s="791"/>
      <c r="C4" s="262"/>
      <c r="D4" s="262"/>
      <c r="E4" s="262"/>
      <c r="F4" s="230"/>
      <c r="G4" s="792" t="s">
        <v>275</v>
      </c>
      <c r="H4" s="793"/>
      <c r="I4" s="794"/>
      <c r="J4" s="784"/>
      <c r="K4" s="784"/>
      <c r="L4" s="784"/>
      <c r="M4" s="784"/>
      <c r="N4" s="785"/>
      <c r="O4" s="791" t="s">
        <v>157</v>
      </c>
      <c r="P4" s="791"/>
      <c r="Q4" s="402"/>
      <c r="R4" s="402"/>
      <c r="S4" s="402"/>
      <c r="T4" s="402"/>
      <c r="U4" s="119" t="s">
        <v>274</v>
      </c>
      <c r="V4" s="729"/>
      <c r="W4" s="731"/>
      <c r="X4" s="585" t="s">
        <v>104</v>
      </c>
      <c r="Y4" s="585"/>
      <c r="Z4" s="725"/>
      <c r="AA4" s="725"/>
      <c r="AB4" s="725"/>
      <c r="AC4" s="725"/>
      <c r="AD4" s="725"/>
    </row>
    <row r="5" spans="1:30" ht="34.15" customHeight="1">
      <c r="A5" s="329" t="s">
        <v>276</v>
      </c>
      <c r="B5" s="329"/>
      <c r="C5" s="804"/>
      <c r="D5" s="804"/>
      <c r="E5" s="804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805"/>
      <c r="R5" s="805"/>
      <c r="S5" s="805"/>
      <c r="T5" s="805"/>
      <c r="U5" s="805"/>
      <c r="V5" s="805"/>
      <c r="W5" s="805"/>
      <c r="X5" s="805"/>
      <c r="Y5" s="805"/>
      <c r="Z5" s="805"/>
      <c r="AA5" s="805"/>
      <c r="AB5" s="805"/>
      <c r="AC5" s="805"/>
      <c r="AD5" s="805"/>
    </row>
    <row r="6" spans="1:30" ht="21" customHeight="1">
      <c r="A6" s="8" t="s">
        <v>277</v>
      </c>
      <c r="B6" s="8" t="s">
        <v>278</v>
      </c>
      <c r="C6" s="259" t="s">
        <v>279</v>
      </c>
      <c r="D6" s="260"/>
      <c r="E6" s="260"/>
      <c r="F6" s="260"/>
      <c r="G6" s="260"/>
      <c r="H6" s="260"/>
      <c r="I6" s="260"/>
      <c r="J6" s="260"/>
      <c r="K6" s="301"/>
      <c r="L6" s="259" t="s">
        <v>280</v>
      </c>
      <c r="M6" s="260"/>
      <c r="N6" s="260"/>
      <c r="O6" s="795"/>
      <c r="P6" s="23" t="s">
        <v>277</v>
      </c>
      <c r="Q6" s="8" t="s">
        <v>278</v>
      </c>
      <c r="R6" s="259" t="s">
        <v>279</v>
      </c>
      <c r="S6" s="260"/>
      <c r="T6" s="260"/>
      <c r="U6" s="260"/>
      <c r="V6" s="260"/>
      <c r="W6" s="260"/>
      <c r="X6" s="260"/>
      <c r="Y6" s="260"/>
      <c r="Z6" s="301"/>
      <c r="AA6" s="262" t="s">
        <v>280</v>
      </c>
      <c r="AB6" s="262"/>
      <c r="AC6" s="262"/>
      <c r="AD6" s="262"/>
    </row>
    <row r="7" spans="1:30" ht="24" customHeight="1">
      <c r="A7" s="8"/>
      <c r="B7" s="8"/>
      <c r="C7" s="259"/>
      <c r="D7" s="260"/>
      <c r="E7" s="260"/>
      <c r="F7" s="260"/>
      <c r="G7" s="260"/>
      <c r="H7" s="260"/>
      <c r="I7" s="260"/>
      <c r="J7" s="260"/>
      <c r="K7" s="301"/>
      <c r="L7" s="259"/>
      <c r="M7" s="260"/>
      <c r="N7" s="260"/>
      <c r="O7" s="795"/>
      <c r="P7" s="23"/>
      <c r="Q7" s="8"/>
      <c r="R7" s="259"/>
      <c r="S7" s="260"/>
      <c r="T7" s="260"/>
      <c r="U7" s="260"/>
      <c r="V7" s="260"/>
      <c r="W7" s="260"/>
      <c r="X7" s="260"/>
      <c r="Y7" s="260"/>
      <c r="Z7" s="301"/>
      <c r="AA7" s="262"/>
      <c r="AB7" s="262"/>
      <c r="AC7" s="262"/>
      <c r="AD7" s="262"/>
    </row>
    <row r="8" spans="1:30" ht="24" customHeight="1">
      <c r="A8" s="8"/>
      <c r="B8" s="8"/>
      <c r="C8" s="259"/>
      <c r="D8" s="260"/>
      <c r="E8" s="260"/>
      <c r="F8" s="260"/>
      <c r="G8" s="260"/>
      <c r="H8" s="260"/>
      <c r="I8" s="260"/>
      <c r="J8" s="260"/>
      <c r="K8" s="301"/>
      <c r="L8" s="259"/>
      <c r="M8" s="260"/>
      <c r="N8" s="260"/>
      <c r="O8" s="795"/>
      <c r="P8" s="23"/>
      <c r="Q8" s="8"/>
      <c r="R8" s="259"/>
      <c r="S8" s="260"/>
      <c r="T8" s="260"/>
      <c r="U8" s="260"/>
      <c r="V8" s="260"/>
      <c r="W8" s="260"/>
      <c r="X8" s="260"/>
      <c r="Y8" s="260"/>
      <c r="Z8" s="301"/>
      <c r="AA8" s="262"/>
      <c r="AB8" s="262"/>
      <c r="AC8" s="262"/>
      <c r="AD8" s="262"/>
    </row>
    <row r="9" spans="1:30" ht="24" customHeight="1">
      <c r="A9" s="8"/>
      <c r="B9" s="8"/>
      <c r="C9" s="259" t="s">
        <v>281</v>
      </c>
      <c r="D9" s="260"/>
      <c r="E9" s="260"/>
      <c r="F9" s="260"/>
      <c r="G9" s="260"/>
      <c r="H9" s="260"/>
      <c r="I9" s="260"/>
      <c r="J9" s="260"/>
      <c r="K9" s="301"/>
      <c r="L9" s="259"/>
      <c r="M9" s="260"/>
      <c r="N9" s="260"/>
      <c r="O9" s="795"/>
      <c r="P9" s="23"/>
      <c r="Q9" s="8"/>
      <c r="R9" s="259"/>
      <c r="S9" s="260"/>
      <c r="T9" s="260"/>
      <c r="U9" s="260"/>
      <c r="V9" s="260"/>
      <c r="W9" s="260"/>
      <c r="X9" s="260"/>
      <c r="Y9" s="260"/>
      <c r="Z9" s="301"/>
      <c r="AA9" s="262"/>
      <c r="AB9" s="262"/>
      <c r="AC9" s="262"/>
      <c r="AD9" s="262"/>
    </row>
    <row r="10" spans="1:30" ht="23.45" customHeight="1">
      <c r="A10" s="789" t="s">
        <v>282</v>
      </c>
      <c r="B10" s="403"/>
      <c r="C10" s="403"/>
      <c r="D10" s="403"/>
      <c r="E10" s="403"/>
      <c r="F10" s="403"/>
      <c r="G10" s="789" t="s">
        <v>105</v>
      </c>
      <c r="H10" s="403"/>
      <c r="I10" s="403"/>
      <c r="J10" s="403"/>
      <c r="K10" s="403"/>
      <c r="L10" s="403"/>
      <c r="M10" s="789" t="s">
        <v>283</v>
      </c>
      <c r="N10" s="403"/>
      <c r="O10" s="403"/>
      <c r="P10" s="403"/>
      <c r="Q10" s="403"/>
      <c r="R10" s="403"/>
      <c r="S10" s="789"/>
      <c r="T10" s="403"/>
      <c r="U10" s="403"/>
      <c r="V10" s="403"/>
      <c r="W10" s="403"/>
      <c r="X10" s="403"/>
      <c r="Y10" s="806" t="s">
        <v>62</v>
      </c>
      <c r="Z10" s="403"/>
      <c r="AA10" s="403"/>
      <c r="AB10" s="403"/>
      <c r="AC10" s="403"/>
      <c r="AD10" s="261"/>
    </row>
    <row r="11" spans="1:30" ht="32.450000000000003" customHeight="1">
      <c r="A11" s="789"/>
      <c r="B11" s="403"/>
      <c r="C11" s="403"/>
      <c r="D11" s="403"/>
      <c r="E11" s="403"/>
      <c r="F11" s="403"/>
      <c r="G11" s="789"/>
      <c r="H11" s="403"/>
      <c r="I11" s="403"/>
      <c r="J11" s="403"/>
      <c r="K11" s="403"/>
      <c r="L11" s="403"/>
      <c r="M11" s="789"/>
      <c r="N11" s="403"/>
      <c r="O11" s="403"/>
      <c r="P11" s="403"/>
      <c r="Q11" s="403"/>
      <c r="R11" s="403"/>
      <c r="S11" s="789"/>
      <c r="T11" s="403"/>
      <c r="U11" s="403"/>
      <c r="V11" s="403"/>
      <c r="W11" s="403"/>
      <c r="X11" s="403"/>
      <c r="Y11" s="806"/>
      <c r="Z11" s="403"/>
      <c r="AA11" s="403"/>
      <c r="AB11" s="403"/>
      <c r="AC11" s="403"/>
      <c r="AD11" s="261"/>
    </row>
    <row r="12" spans="1:30" ht="15" customHeight="1">
      <c r="A12" s="121" t="s">
        <v>284</v>
      </c>
    </row>
    <row r="13" spans="1:30" ht="15" customHeight="1">
      <c r="A13" s="121" t="s">
        <v>285</v>
      </c>
      <c r="V13" s="807" t="s">
        <v>286</v>
      </c>
      <c r="W13" s="807"/>
      <c r="X13" s="807"/>
      <c r="Y13" s="807"/>
      <c r="Z13" s="807"/>
      <c r="AA13" s="807"/>
      <c r="AB13" s="807"/>
      <c r="AC13" s="807"/>
      <c r="AD13" s="807"/>
    </row>
    <row r="14" spans="1:30" ht="15" customHeight="1">
      <c r="A14" s="121" t="s">
        <v>287</v>
      </c>
      <c r="V14" s="807"/>
      <c r="W14" s="807"/>
      <c r="X14" s="807"/>
      <c r="Y14" s="807"/>
      <c r="Z14" s="807"/>
      <c r="AA14" s="807"/>
      <c r="AB14" s="807"/>
      <c r="AC14" s="807"/>
      <c r="AD14" s="807"/>
    </row>
    <row r="15" spans="1:30" ht="123.6" customHeight="1"/>
    <row r="16" spans="1:30" ht="31.15" customHeight="1">
      <c r="A16" s="790" t="str">
        <f>A2</f>
        <v xml:space="preserve">花蓮縣立國福國民小學員工出差單  </v>
      </c>
      <c r="B16" s="790"/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</row>
    <row r="17" spans="1:30" ht="23.45" customHeight="1">
      <c r="A17" s="345" t="s">
        <v>89</v>
      </c>
      <c r="B17" s="242"/>
      <c r="C17" s="808">
        <f>C3</f>
        <v>0</v>
      </c>
      <c r="D17" s="808"/>
      <c r="E17" s="808"/>
      <c r="F17" s="808"/>
      <c r="G17" s="345" t="s">
        <v>122</v>
      </c>
      <c r="H17" s="242"/>
      <c r="I17" s="647">
        <f>J3</f>
        <v>0</v>
      </c>
      <c r="J17" s="605"/>
      <c r="K17" s="605"/>
      <c r="L17" s="605"/>
      <c r="M17" s="295"/>
      <c r="N17" s="240" t="s">
        <v>157</v>
      </c>
      <c r="O17" s="426"/>
      <c r="P17" s="809">
        <f>Q3</f>
        <v>0</v>
      </c>
      <c r="Q17" s="810"/>
      <c r="R17" s="810"/>
      <c r="S17" s="811"/>
      <c r="T17" s="345" t="s">
        <v>274</v>
      </c>
      <c r="U17" s="242"/>
      <c r="V17" s="812">
        <f>V3</f>
        <v>0</v>
      </c>
      <c r="W17" s="813"/>
      <c r="X17" s="773" t="s">
        <v>80</v>
      </c>
      <c r="Y17" s="814"/>
      <c r="Z17" s="295"/>
      <c r="AA17" s="773"/>
      <c r="AB17" s="814"/>
      <c r="AC17" s="814"/>
      <c r="AD17" s="774"/>
    </row>
    <row r="18" spans="1:30" ht="18" customHeight="1">
      <c r="A18" s="303" t="s">
        <v>288</v>
      </c>
      <c r="B18" s="786"/>
      <c r="C18" s="817">
        <f>C5</f>
        <v>0</v>
      </c>
      <c r="D18" s="817"/>
      <c r="E18" s="817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  <c r="U18" s="818"/>
      <c r="V18" s="818"/>
      <c r="W18" s="818"/>
      <c r="X18" s="773" t="s">
        <v>81</v>
      </c>
      <c r="Y18" s="814"/>
      <c r="Z18" s="295"/>
      <c r="AA18" s="773"/>
      <c r="AB18" s="814"/>
      <c r="AC18" s="814"/>
      <c r="AD18" s="774"/>
    </row>
    <row r="19" spans="1:30" ht="18" customHeight="1">
      <c r="A19" s="787"/>
      <c r="B19" s="788"/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773" t="s">
        <v>289</v>
      </c>
      <c r="Y19" s="814"/>
      <c r="Z19" s="295"/>
      <c r="AA19" s="773"/>
      <c r="AB19" s="814"/>
      <c r="AC19" s="814"/>
      <c r="AD19" s="774"/>
    </row>
    <row r="20" spans="1:30" ht="20.45" customHeight="1">
      <c r="A20" s="120" t="s">
        <v>277</v>
      </c>
      <c r="B20" s="120" t="s">
        <v>278</v>
      </c>
      <c r="C20" s="231" t="s">
        <v>279</v>
      </c>
      <c r="D20" s="232"/>
      <c r="E20" s="232"/>
      <c r="F20" s="467"/>
      <c r="G20" s="467"/>
      <c r="H20" s="467"/>
      <c r="I20" s="467"/>
      <c r="J20" s="233"/>
      <c r="K20" s="264" t="s">
        <v>290</v>
      </c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403"/>
      <c r="Y20" s="261"/>
      <c r="Z20" s="259" t="s">
        <v>280</v>
      </c>
      <c r="AA20" s="403"/>
      <c r="AB20" s="403"/>
      <c r="AC20" s="403"/>
      <c r="AD20" s="261"/>
    </row>
    <row r="21" spans="1:30" ht="21" customHeight="1">
      <c r="A21" s="5"/>
      <c r="B21" s="5"/>
      <c r="C21" s="800"/>
      <c r="D21" s="801"/>
      <c r="E21" s="801"/>
      <c r="F21" s="25" t="s">
        <v>291</v>
      </c>
      <c r="G21" s="802"/>
      <c r="H21" s="802"/>
      <c r="I21" s="802"/>
      <c r="J21" s="803"/>
      <c r="K21" s="815"/>
      <c r="L21" s="816"/>
      <c r="M21" s="816"/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221"/>
      <c r="Y21" s="222"/>
      <c r="Z21" s="259"/>
      <c r="AA21" s="403"/>
      <c r="AB21" s="403"/>
      <c r="AC21" s="403"/>
      <c r="AD21" s="261"/>
    </row>
    <row r="22" spans="1:30" ht="21" customHeight="1">
      <c r="A22" s="5"/>
      <c r="B22" s="5"/>
      <c r="C22" s="800"/>
      <c r="D22" s="801"/>
      <c r="E22" s="801"/>
      <c r="F22" s="25" t="s">
        <v>291</v>
      </c>
      <c r="G22" s="802"/>
      <c r="H22" s="802"/>
      <c r="I22" s="802"/>
      <c r="J22" s="803"/>
      <c r="K22" s="815"/>
      <c r="L22" s="816"/>
      <c r="M22" s="816"/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221"/>
      <c r="Y22" s="222"/>
      <c r="Z22" s="259"/>
      <c r="AA22" s="403"/>
      <c r="AB22" s="403"/>
      <c r="AC22" s="403"/>
      <c r="AD22" s="261"/>
    </row>
    <row r="23" spans="1:30" ht="21" customHeight="1">
      <c r="A23" s="5"/>
      <c r="B23" s="5"/>
      <c r="C23" s="800"/>
      <c r="D23" s="801"/>
      <c r="E23" s="801"/>
      <c r="F23" s="25" t="s">
        <v>291</v>
      </c>
      <c r="G23" s="802"/>
      <c r="H23" s="802"/>
      <c r="I23" s="802"/>
      <c r="J23" s="803"/>
      <c r="K23" s="815"/>
      <c r="L23" s="816"/>
      <c r="M23" s="816"/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221"/>
      <c r="Y23" s="222"/>
      <c r="Z23" s="259"/>
      <c r="AA23" s="403"/>
      <c r="AB23" s="403"/>
      <c r="AC23" s="403"/>
      <c r="AD23" s="261"/>
    </row>
    <row r="24" spans="1:30" ht="21" customHeight="1">
      <c r="A24" s="5"/>
      <c r="B24" s="5"/>
      <c r="C24" s="800"/>
      <c r="D24" s="801"/>
      <c r="E24" s="801"/>
      <c r="F24" s="25" t="s">
        <v>291</v>
      </c>
      <c r="G24" s="802"/>
      <c r="H24" s="802"/>
      <c r="I24" s="802"/>
      <c r="J24" s="803"/>
      <c r="K24" s="815"/>
      <c r="L24" s="816"/>
      <c r="M24" s="816"/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221"/>
      <c r="Y24" s="222"/>
      <c r="Z24" s="259"/>
      <c r="AA24" s="403"/>
      <c r="AB24" s="403"/>
      <c r="AC24" s="403"/>
      <c r="AD24" s="261"/>
    </row>
    <row r="25" spans="1:30" ht="21" customHeight="1">
      <c r="A25" s="5"/>
      <c r="B25" s="5"/>
      <c r="C25" s="800"/>
      <c r="D25" s="801"/>
      <c r="E25" s="801"/>
      <c r="F25" s="25" t="s">
        <v>291</v>
      </c>
      <c r="G25" s="802"/>
      <c r="H25" s="802"/>
      <c r="I25" s="802"/>
      <c r="J25" s="803"/>
      <c r="K25" s="815"/>
      <c r="L25" s="816"/>
      <c r="M25" s="816"/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221"/>
      <c r="Y25" s="222"/>
      <c r="Z25" s="259"/>
      <c r="AA25" s="403"/>
      <c r="AB25" s="403"/>
      <c r="AC25" s="403"/>
      <c r="AD25" s="261"/>
    </row>
    <row r="26" spans="1:30" ht="21" customHeight="1">
      <c r="A26" s="5"/>
      <c r="B26" s="5"/>
      <c r="C26" s="800"/>
      <c r="D26" s="801"/>
      <c r="E26" s="801"/>
      <c r="F26" s="25" t="s">
        <v>291</v>
      </c>
      <c r="G26" s="802"/>
      <c r="H26" s="802"/>
      <c r="I26" s="802"/>
      <c r="J26" s="803"/>
      <c r="K26" s="815"/>
      <c r="L26" s="816"/>
      <c r="M26" s="816"/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221"/>
      <c r="Y26" s="222"/>
      <c r="Z26" s="259"/>
      <c r="AA26" s="403"/>
      <c r="AB26" s="403"/>
      <c r="AC26" s="403"/>
      <c r="AD26" s="261"/>
    </row>
    <row r="27" spans="1:30" ht="18" customHeight="1">
      <c r="A27" s="789" t="s">
        <v>282</v>
      </c>
      <c r="B27" s="403"/>
      <c r="C27" s="403"/>
      <c r="D27" s="403"/>
      <c r="E27" s="403"/>
      <c r="F27" s="403"/>
      <c r="G27" s="261"/>
      <c r="H27" s="789" t="s">
        <v>292</v>
      </c>
      <c r="I27" s="403"/>
      <c r="J27" s="403"/>
      <c r="K27" s="403"/>
      <c r="L27" s="403"/>
      <c r="M27" s="403"/>
      <c r="N27" s="261"/>
      <c r="O27" s="789" t="s">
        <v>84</v>
      </c>
      <c r="P27" s="403"/>
      <c r="Q27" s="403"/>
      <c r="R27" s="403"/>
      <c r="S27" s="403"/>
      <c r="T27" s="403"/>
      <c r="U27" s="403"/>
      <c r="V27" s="261"/>
      <c r="W27" s="825" t="s">
        <v>85</v>
      </c>
      <c r="X27" s="227"/>
      <c r="Y27" s="227"/>
      <c r="Z27" s="227"/>
      <c r="AA27" s="227"/>
      <c r="AB27" s="227"/>
      <c r="AC27" s="227"/>
      <c r="AD27" s="228"/>
    </row>
    <row r="28" spans="1:30" ht="25.15" customHeight="1">
      <c r="A28" s="796"/>
      <c r="B28" s="699"/>
      <c r="C28" s="699"/>
      <c r="D28" s="699"/>
      <c r="E28" s="699"/>
      <c r="F28" s="699"/>
      <c r="G28" s="710"/>
      <c r="H28" s="796"/>
      <c r="I28" s="699"/>
      <c r="J28" s="699"/>
      <c r="K28" s="699"/>
      <c r="L28" s="699"/>
      <c r="M28" s="699"/>
      <c r="N28" s="710"/>
      <c r="O28" s="797"/>
      <c r="P28" s="798"/>
      <c r="Q28" s="798"/>
      <c r="R28" s="798"/>
      <c r="S28" s="798"/>
      <c r="T28" s="798"/>
      <c r="U28" s="798"/>
      <c r="V28" s="799"/>
      <c r="W28" s="826"/>
      <c r="X28" s="699"/>
      <c r="Y28" s="699"/>
      <c r="Z28" s="699"/>
      <c r="AA28" s="699"/>
      <c r="AB28" s="699"/>
      <c r="AC28" s="699"/>
      <c r="AD28" s="710"/>
    </row>
    <row r="29" spans="1:30" ht="25.15" customHeight="1">
      <c r="A29" s="827"/>
      <c r="B29" s="828"/>
      <c r="C29" s="828"/>
      <c r="D29" s="828"/>
      <c r="E29" s="828"/>
      <c r="F29" s="828"/>
      <c r="G29" s="829"/>
      <c r="H29" s="827"/>
      <c r="I29" s="828"/>
      <c r="J29" s="828"/>
      <c r="K29" s="828"/>
      <c r="L29" s="828"/>
      <c r="M29" s="828"/>
      <c r="N29" s="829"/>
      <c r="O29" s="830"/>
      <c r="P29" s="831"/>
      <c r="Q29" s="831"/>
      <c r="R29" s="831"/>
      <c r="S29" s="831"/>
      <c r="T29" s="831"/>
      <c r="U29" s="831"/>
      <c r="V29" s="832"/>
      <c r="W29" s="833"/>
      <c r="X29" s="834"/>
      <c r="Y29" s="834"/>
      <c r="Z29" s="834"/>
      <c r="AA29" s="834"/>
      <c r="AB29" s="834"/>
      <c r="AC29" s="834"/>
      <c r="AD29" s="835"/>
    </row>
    <row r="30" spans="1:30" ht="25.15" customHeight="1">
      <c r="A30" s="820"/>
      <c r="B30" s="732"/>
      <c r="C30" s="732"/>
      <c r="D30" s="732"/>
      <c r="E30" s="732"/>
      <c r="F30" s="732"/>
      <c r="G30" s="733"/>
      <c r="H30" s="820"/>
      <c r="I30" s="732"/>
      <c r="J30" s="732"/>
      <c r="K30" s="732"/>
      <c r="L30" s="732"/>
      <c r="M30" s="732"/>
      <c r="N30" s="733"/>
      <c r="O30" s="821"/>
      <c r="P30" s="822"/>
      <c r="Q30" s="822"/>
      <c r="R30" s="822"/>
      <c r="S30" s="822"/>
      <c r="T30" s="822"/>
      <c r="U30" s="822"/>
      <c r="V30" s="823"/>
      <c r="W30" s="824"/>
      <c r="X30" s="732"/>
      <c r="Y30" s="732"/>
      <c r="Z30" s="732"/>
      <c r="AA30" s="732"/>
      <c r="AB30" s="732"/>
      <c r="AC30" s="732"/>
      <c r="AD30" s="733"/>
    </row>
    <row r="31" spans="1:30" ht="15" customHeight="1">
      <c r="A31" s="121" t="s">
        <v>293</v>
      </c>
      <c r="U31" s="614" t="s">
        <v>294</v>
      </c>
      <c r="V31" s="614"/>
      <c r="W31" s="614"/>
      <c r="X31" s="614"/>
      <c r="Y31" s="614"/>
      <c r="Z31" s="614"/>
      <c r="AA31" s="614"/>
      <c r="AB31" s="614"/>
      <c r="AC31" s="614"/>
      <c r="AD31" s="614"/>
    </row>
    <row r="32" spans="1:30" ht="15" customHeight="1">
      <c r="A32" s="121" t="s">
        <v>295</v>
      </c>
      <c r="U32" s="819"/>
      <c r="V32" s="819"/>
      <c r="W32" s="819"/>
      <c r="X32" s="819"/>
      <c r="Y32" s="819"/>
      <c r="Z32" s="819"/>
      <c r="AA32" s="819"/>
      <c r="AB32" s="819"/>
      <c r="AC32" s="819"/>
      <c r="AD32" s="819"/>
    </row>
  </sheetData>
  <mergeCells count="109">
    <mergeCell ref="U31:AD32"/>
    <mergeCell ref="A30:G30"/>
    <mergeCell ref="H30:N30"/>
    <mergeCell ref="O30:V30"/>
    <mergeCell ref="W30:AD30"/>
    <mergeCell ref="A27:G27"/>
    <mergeCell ref="H27:N27"/>
    <mergeCell ref="O27:V27"/>
    <mergeCell ref="W27:AD27"/>
    <mergeCell ref="W28:AD28"/>
    <mergeCell ref="A29:G29"/>
    <mergeCell ref="H29:N29"/>
    <mergeCell ref="O29:V29"/>
    <mergeCell ref="W29:AD29"/>
    <mergeCell ref="Z24:AD24"/>
    <mergeCell ref="C25:E25"/>
    <mergeCell ref="G25:J25"/>
    <mergeCell ref="K25:Y25"/>
    <mergeCell ref="Z25:AD25"/>
    <mergeCell ref="Z26:AD26"/>
    <mergeCell ref="Z22:AD22"/>
    <mergeCell ref="C23:E23"/>
    <mergeCell ref="G23:J23"/>
    <mergeCell ref="K23:Y23"/>
    <mergeCell ref="Z23:AD23"/>
    <mergeCell ref="C22:E22"/>
    <mergeCell ref="G22:J22"/>
    <mergeCell ref="K22:Y22"/>
    <mergeCell ref="K26:Y26"/>
    <mergeCell ref="C24:E24"/>
    <mergeCell ref="G24:J24"/>
    <mergeCell ref="K24:Y24"/>
    <mergeCell ref="Z20:AD20"/>
    <mergeCell ref="C21:E21"/>
    <mergeCell ref="G21:J21"/>
    <mergeCell ref="K21:Y21"/>
    <mergeCell ref="Z21:AD21"/>
    <mergeCell ref="C20:J20"/>
    <mergeCell ref="K20:Y20"/>
    <mergeCell ref="AA17:AD17"/>
    <mergeCell ref="C18:W19"/>
    <mergeCell ref="X18:Z18"/>
    <mergeCell ref="AA18:AD18"/>
    <mergeCell ref="X19:Z19"/>
    <mergeCell ref="AA19:AD19"/>
    <mergeCell ref="Y10:AD10"/>
    <mergeCell ref="M11:R11"/>
    <mergeCell ref="S11:X11"/>
    <mergeCell ref="Y11:AD11"/>
    <mergeCell ref="M10:R10"/>
    <mergeCell ref="S10:X10"/>
    <mergeCell ref="V13:AD14"/>
    <mergeCell ref="A16:AD16"/>
    <mergeCell ref="C17:F17"/>
    <mergeCell ref="G17:H17"/>
    <mergeCell ref="I17:M17"/>
    <mergeCell ref="N17:O17"/>
    <mergeCell ref="P17:S17"/>
    <mergeCell ref="T17:U17"/>
    <mergeCell ref="V17:W17"/>
    <mergeCell ref="X17:Z17"/>
    <mergeCell ref="A28:G28"/>
    <mergeCell ref="H28:N28"/>
    <mergeCell ref="O28:V28"/>
    <mergeCell ref="C26:E26"/>
    <mergeCell ref="G26:J26"/>
    <mergeCell ref="A4:B4"/>
    <mergeCell ref="C4:F4"/>
    <mergeCell ref="G4:I4"/>
    <mergeCell ref="AA6:AD6"/>
    <mergeCell ref="J4:N4"/>
    <mergeCell ref="O4:P4"/>
    <mergeCell ref="Q4:T4"/>
    <mergeCell ref="AA7:AD7"/>
    <mergeCell ref="C8:K8"/>
    <mergeCell ref="L8:O8"/>
    <mergeCell ref="R8:Z8"/>
    <mergeCell ref="AA8:AD8"/>
    <mergeCell ref="L7:O7"/>
    <mergeCell ref="X4:Y4"/>
    <mergeCell ref="Z4:AD4"/>
    <mergeCell ref="C5:AD5"/>
    <mergeCell ref="C6:K6"/>
    <mergeCell ref="L6:O6"/>
    <mergeCell ref="R6:Z6"/>
    <mergeCell ref="J3:N3"/>
    <mergeCell ref="A18:B19"/>
    <mergeCell ref="A17:B17"/>
    <mergeCell ref="A5:B5"/>
    <mergeCell ref="C7:K7"/>
    <mergeCell ref="C9:K9"/>
    <mergeCell ref="A11:F11"/>
    <mergeCell ref="A2:AD2"/>
    <mergeCell ref="C3:F3"/>
    <mergeCell ref="V3:W3"/>
    <mergeCell ref="X3:Y3"/>
    <mergeCell ref="Z3:AD3"/>
    <mergeCell ref="O3:P3"/>
    <mergeCell ref="Q3:T3"/>
    <mergeCell ref="A3:B3"/>
    <mergeCell ref="G3:I3"/>
    <mergeCell ref="G11:L11"/>
    <mergeCell ref="L9:O9"/>
    <mergeCell ref="A10:F10"/>
    <mergeCell ref="G10:L10"/>
    <mergeCell ref="V4:W4"/>
    <mergeCell ref="R7:Z7"/>
    <mergeCell ref="R9:Z9"/>
    <mergeCell ref="AA9:AD9"/>
  </mergeCells>
  <phoneticPr fontId="2" type="noConversion"/>
  <pageMargins left="0.47244094488188981" right="0.15748031496062992" top="0.51181102362204722" bottom="0.39370078740157483" header="0.51181102362204722" footer="0.19685039370078741"/>
  <pageSetup paperSize="9" orientation="portrait" r:id="rId1"/>
  <headerFooter alignWithMargins="0">
    <oddFooter>&amp;C&amp;"標楷體,標準"&amp;11共&amp;N頁，第&amp;P頁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3"/>
  <dimension ref="A1:M33"/>
  <sheetViews>
    <sheetView workbookViewId="0">
      <selection activeCell="I18" sqref="I18:K18"/>
    </sheetView>
  </sheetViews>
  <sheetFormatPr defaultColWidth="8.875" defaultRowHeight="16.5"/>
  <cols>
    <col min="1" max="1" width="3.25" style="1" customWidth="1"/>
    <col min="2" max="2" width="3.375" style="1" customWidth="1"/>
    <col min="3" max="3" width="9.125" style="1" customWidth="1"/>
    <col min="4" max="4" width="5.375" style="1" customWidth="1"/>
    <col min="5" max="5" width="6.25" style="1" customWidth="1"/>
    <col min="6" max="6" width="7.625" style="1" customWidth="1"/>
    <col min="7" max="7" width="8.5" style="1" customWidth="1"/>
    <col min="8" max="8" width="7.5" style="1" customWidth="1"/>
    <col min="9" max="9" width="7.875" style="1" customWidth="1"/>
    <col min="10" max="10" width="7.5" style="1" customWidth="1"/>
    <col min="11" max="11" width="7.625" style="1" customWidth="1"/>
    <col min="12" max="12" width="6.25" style="1" customWidth="1"/>
    <col min="13" max="13" width="13.375" style="1" customWidth="1"/>
    <col min="14" max="16384" width="8.875" style="1"/>
  </cols>
  <sheetData>
    <row r="1" spans="1:13" ht="3" customHeight="1"/>
    <row r="2" spans="1:13" ht="27" customHeight="1">
      <c r="A2" s="838" t="s">
        <v>430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</row>
    <row r="3" spans="1:13" ht="17.45" customHeight="1">
      <c r="A3" s="223" t="s">
        <v>40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ht="21.6" customHeight="1">
      <c r="A4" s="262" t="s">
        <v>31</v>
      </c>
      <c r="B4" s="262"/>
      <c r="C4" s="262"/>
      <c r="D4" s="229" t="s">
        <v>11</v>
      </c>
      <c r="E4" s="229"/>
      <c r="F4" s="229"/>
      <c r="G4" s="229" t="s">
        <v>12</v>
      </c>
      <c r="H4" s="229"/>
      <c r="I4" s="229" t="s">
        <v>13</v>
      </c>
      <c r="J4" s="229"/>
      <c r="K4" s="229" t="s">
        <v>39</v>
      </c>
      <c r="L4" s="229"/>
      <c r="M4" s="21" t="s">
        <v>14</v>
      </c>
    </row>
    <row r="5" spans="1:13" ht="26.45" customHeight="1">
      <c r="A5" s="262" t="s">
        <v>30</v>
      </c>
      <c r="B5" s="262"/>
      <c r="C5" s="262"/>
      <c r="D5" s="768"/>
      <c r="E5" s="768"/>
      <c r="F5" s="768"/>
      <c r="G5" s="585"/>
      <c r="H5" s="585"/>
      <c r="I5" s="585" t="s">
        <v>38</v>
      </c>
      <c r="J5" s="585"/>
      <c r="K5" s="846">
        <f>M16</f>
        <v>0</v>
      </c>
      <c r="L5" s="846"/>
      <c r="M5" s="22" t="s">
        <v>29</v>
      </c>
    </row>
    <row r="6" spans="1:13" ht="21" customHeight="1">
      <c r="A6" s="725" t="s">
        <v>15</v>
      </c>
      <c r="B6" s="725"/>
      <c r="C6" s="380"/>
      <c r="D6" s="380"/>
      <c r="E6" s="2" t="s">
        <v>16</v>
      </c>
      <c r="F6" s="380"/>
      <c r="G6" s="380"/>
      <c r="H6" s="2" t="s">
        <v>18</v>
      </c>
      <c r="I6" s="2"/>
      <c r="J6" s="20" t="s">
        <v>19</v>
      </c>
      <c r="K6" s="380"/>
      <c r="L6" s="291"/>
      <c r="M6" s="844" t="s">
        <v>36</v>
      </c>
    </row>
    <row r="7" spans="1:13" ht="26.45" customHeight="1">
      <c r="A7" s="839" t="s">
        <v>37</v>
      </c>
      <c r="B7" s="840"/>
      <c r="C7" s="841"/>
      <c r="D7" s="414"/>
      <c r="E7" s="581"/>
      <c r="F7" s="581"/>
      <c r="G7" s="581"/>
      <c r="H7" s="581"/>
      <c r="I7" s="581"/>
      <c r="J7" s="581"/>
      <c r="K7" s="581"/>
      <c r="L7" s="582"/>
      <c r="M7" s="845"/>
    </row>
    <row r="8" spans="1:13" ht="18.600000000000001" customHeight="1">
      <c r="A8" s="847" t="s">
        <v>0</v>
      </c>
      <c r="B8" s="848"/>
      <c r="C8" s="725" t="s">
        <v>3</v>
      </c>
      <c r="D8" s="725"/>
      <c r="E8" s="725"/>
      <c r="F8" s="734" t="s">
        <v>28</v>
      </c>
      <c r="G8" s="735"/>
      <c r="H8" s="735"/>
      <c r="I8" s="736"/>
      <c r="J8" s="836" t="s">
        <v>7</v>
      </c>
      <c r="K8" s="836" t="s">
        <v>8</v>
      </c>
      <c r="L8" s="842" t="s">
        <v>9</v>
      </c>
      <c r="M8" s="836" t="s">
        <v>10</v>
      </c>
    </row>
    <row r="9" spans="1:13" ht="19.149999999999999" customHeight="1">
      <c r="A9" s="4" t="s">
        <v>2</v>
      </c>
      <c r="B9" s="4" t="s">
        <v>1</v>
      </c>
      <c r="C9" s="725"/>
      <c r="D9" s="725"/>
      <c r="E9" s="725"/>
      <c r="F9" s="2" t="s">
        <v>5</v>
      </c>
      <c r="G9" s="2" t="s">
        <v>4</v>
      </c>
      <c r="H9" s="2" t="s">
        <v>6</v>
      </c>
      <c r="I9" s="2" t="s">
        <v>17</v>
      </c>
      <c r="J9" s="837"/>
      <c r="K9" s="837"/>
      <c r="L9" s="843"/>
      <c r="M9" s="837"/>
    </row>
    <row r="10" spans="1:13" ht="19.899999999999999" customHeight="1">
      <c r="A10" s="5"/>
      <c r="B10" s="5"/>
      <c r="C10" s="585" t="s">
        <v>20</v>
      </c>
      <c r="D10" s="585"/>
      <c r="E10" s="585"/>
      <c r="F10" s="3"/>
      <c r="G10" s="3"/>
      <c r="H10" s="3"/>
      <c r="I10" s="3"/>
      <c r="J10" s="3"/>
      <c r="K10" s="3"/>
      <c r="L10" s="3"/>
      <c r="M10" s="3">
        <f t="shared" ref="M10:M15" si="0">SUM(F10:L10)</f>
        <v>0</v>
      </c>
    </row>
    <row r="11" spans="1:13" ht="19.899999999999999" customHeight="1">
      <c r="A11" s="5"/>
      <c r="B11" s="5"/>
      <c r="C11" s="585" t="s">
        <v>20</v>
      </c>
      <c r="D11" s="585"/>
      <c r="E11" s="585"/>
      <c r="F11" s="3"/>
      <c r="G11" s="3"/>
      <c r="H11" s="3"/>
      <c r="I11" s="3"/>
      <c r="J11" s="3"/>
      <c r="K11" s="3"/>
      <c r="L11" s="3"/>
      <c r="M11" s="3">
        <f t="shared" si="0"/>
        <v>0</v>
      </c>
    </row>
    <row r="12" spans="1:13" ht="19.899999999999999" customHeight="1">
      <c r="A12" s="5"/>
      <c r="B12" s="5"/>
      <c r="C12" s="585" t="s">
        <v>20</v>
      </c>
      <c r="D12" s="585"/>
      <c r="E12" s="585"/>
      <c r="F12" s="3"/>
      <c r="G12" s="3"/>
      <c r="H12" s="3"/>
      <c r="I12" s="3"/>
      <c r="J12" s="3"/>
      <c r="K12" s="3"/>
      <c r="L12" s="3"/>
      <c r="M12" s="3">
        <f t="shared" si="0"/>
        <v>0</v>
      </c>
    </row>
    <row r="13" spans="1:13" ht="19.899999999999999" customHeight="1">
      <c r="A13" s="5"/>
      <c r="B13" s="5"/>
      <c r="C13" s="585" t="s">
        <v>20</v>
      </c>
      <c r="D13" s="585"/>
      <c r="E13" s="585"/>
      <c r="F13" s="3"/>
      <c r="G13" s="3"/>
      <c r="H13" s="3"/>
      <c r="I13" s="3"/>
      <c r="J13" s="3"/>
      <c r="K13" s="3"/>
      <c r="L13" s="3"/>
      <c r="M13" s="3">
        <f t="shared" si="0"/>
        <v>0</v>
      </c>
    </row>
    <row r="14" spans="1:13" ht="19.899999999999999" customHeight="1">
      <c r="A14" s="5"/>
      <c r="B14" s="5"/>
      <c r="C14" s="585" t="s">
        <v>20</v>
      </c>
      <c r="D14" s="585"/>
      <c r="E14" s="585"/>
      <c r="F14" s="3"/>
      <c r="G14" s="3"/>
      <c r="H14" s="3"/>
      <c r="I14" s="3"/>
      <c r="J14" s="3"/>
      <c r="K14" s="3"/>
      <c r="L14" s="3"/>
      <c r="M14" s="3">
        <f t="shared" si="0"/>
        <v>0</v>
      </c>
    </row>
    <row r="15" spans="1:13" ht="19.899999999999999" customHeight="1">
      <c r="A15" s="5"/>
      <c r="B15" s="5"/>
      <c r="C15" s="585" t="s">
        <v>20</v>
      </c>
      <c r="D15" s="585"/>
      <c r="E15" s="585"/>
      <c r="F15" s="3"/>
      <c r="G15" s="3"/>
      <c r="H15" s="3"/>
      <c r="I15" s="3"/>
      <c r="J15" s="3"/>
      <c r="K15" s="3"/>
      <c r="L15" s="3"/>
      <c r="M15" s="3">
        <f t="shared" si="0"/>
        <v>0</v>
      </c>
    </row>
    <row r="16" spans="1:13" ht="22.15" customHeight="1">
      <c r="A16" s="725" t="s">
        <v>21</v>
      </c>
      <c r="B16" s="725"/>
      <c r="C16" s="725"/>
      <c r="D16" s="725"/>
      <c r="E16" s="725"/>
      <c r="F16" s="3">
        <f>SUM(F10:F15)</f>
        <v>0</v>
      </c>
      <c r="G16" s="3">
        <f t="shared" ref="G16:M16" si="1">SUM(G10:G15)</f>
        <v>0</v>
      </c>
      <c r="H16" s="3">
        <f t="shared" si="1"/>
        <v>0</v>
      </c>
      <c r="I16" s="3">
        <f t="shared" si="1"/>
        <v>0</v>
      </c>
      <c r="J16" s="3">
        <f t="shared" si="1"/>
        <v>0</v>
      </c>
      <c r="K16" s="3">
        <f t="shared" si="1"/>
        <v>0</v>
      </c>
      <c r="L16" s="3">
        <f t="shared" si="1"/>
        <v>0</v>
      </c>
      <c r="M16" s="3">
        <f t="shared" si="1"/>
        <v>0</v>
      </c>
    </row>
    <row r="17" spans="1:13" ht="19.149999999999999" customHeight="1">
      <c r="A17" s="262" t="s">
        <v>22</v>
      </c>
      <c r="B17" s="262"/>
      <c r="C17" s="262"/>
      <c r="D17" s="262"/>
      <c r="E17" s="262"/>
      <c r="F17" s="262" t="s">
        <v>26</v>
      </c>
      <c r="G17" s="262"/>
      <c r="H17" s="262"/>
      <c r="I17" s="262" t="s">
        <v>24</v>
      </c>
      <c r="J17" s="262"/>
      <c r="K17" s="262"/>
      <c r="L17" s="259" t="s">
        <v>23</v>
      </c>
      <c r="M17" s="301"/>
    </row>
    <row r="18" spans="1:13" ht="24" customHeight="1">
      <c r="A18" s="616"/>
      <c r="B18" s="617"/>
      <c r="C18" s="617"/>
      <c r="D18" s="617"/>
      <c r="E18" s="618"/>
      <c r="F18" s="267"/>
      <c r="G18" s="855"/>
      <c r="H18" s="856"/>
      <c r="I18" s="267"/>
      <c r="J18" s="855"/>
      <c r="K18" s="856"/>
      <c r="L18" s="613"/>
      <c r="M18" s="615"/>
    </row>
    <row r="19" spans="1:13" ht="24" customHeight="1">
      <c r="A19" s="58"/>
      <c r="B19" s="60"/>
      <c r="C19" s="60"/>
      <c r="D19" s="60"/>
      <c r="E19" s="59"/>
      <c r="F19" s="75"/>
      <c r="G19" s="76"/>
      <c r="H19" s="77"/>
      <c r="I19" s="75"/>
      <c r="J19" s="76"/>
      <c r="K19" s="77"/>
      <c r="L19" s="58"/>
      <c r="M19" s="59"/>
    </row>
    <row r="20" spans="1:13" ht="24" customHeight="1">
      <c r="A20" s="850" t="s">
        <v>35</v>
      </c>
      <c r="B20" s="851"/>
      <c r="C20" s="851"/>
      <c r="D20" s="851"/>
      <c r="E20" s="852"/>
      <c r="F20" s="279"/>
      <c r="G20" s="853"/>
      <c r="H20" s="854"/>
      <c r="I20" s="279"/>
      <c r="J20" s="853"/>
      <c r="K20" s="854"/>
      <c r="L20" s="619"/>
      <c r="M20" s="620"/>
    </row>
    <row r="21" spans="1:13" ht="6.6" customHeight="1"/>
    <row r="22" spans="1:13">
      <c r="A22" s="321" t="s">
        <v>27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</row>
    <row r="27" spans="1:13" ht="57.6" customHeight="1"/>
    <row r="28" spans="1:13" ht="82.9" customHeight="1"/>
    <row r="29" spans="1:13" ht="25.15" customHeight="1"/>
    <row r="30" spans="1:13" ht="35.25" customHeight="1"/>
    <row r="31" spans="1:13" ht="21.75" customHeight="1">
      <c r="A31" s="9"/>
      <c r="B31" s="10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</row>
    <row r="32" spans="1:13" ht="34.15" customHeight="1">
      <c r="A32" s="12"/>
      <c r="B32" s="13"/>
      <c r="D32" s="13"/>
      <c r="E32" s="13"/>
      <c r="F32" s="18" t="s">
        <v>404</v>
      </c>
      <c r="G32" s="392">
        <f>M16</f>
        <v>0</v>
      </c>
      <c r="H32" s="392"/>
      <c r="I32" s="392"/>
      <c r="J32" s="392"/>
      <c r="K32" s="392"/>
      <c r="L32" s="392"/>
      <c r="M32" s="849"/>
    </row>
    <row r="33" spans="1:13" ht="32.450000000000003" customHeight="1">
      <c r="A33" s="14"/>
      <c r="B33" s="15"/>
      <c r="C33" s="15"/>
      <c r="D33" s="15"/>
      <c r="E33" s="15"/>
      <c r="F33" s="15"/>
      <c r="G33" s="15"/>
      <c r="H33" s="16" t="s">
        <v>33</v>
      </c>
      <c r="I33" s="400">
        <f>C6</f>
        <v>0</v>
      </c>
      <c r="J33" s="400"/>
      <c r="K33" s="400"/>
      <c r="L33" s="15" t="s">
        <v>34</v>
      </c>
      <c r="M33" s="17"/>
    </row>
  </sheetData>
  <mergeCells count="48">
    <mergeCell ref="A22:M22"/>
    <mergeCell ref="G32:M32"/>
    <mergeCell ref="I33:K33"/>
    <mergeCell ref="L17:M17"/>
    <mergeCell ref="L20:M20"/>
    <mergeCell ref="L18:M18"/>
    <mergeCell ref="A18:E18"/>
    <mergeCell ref="A20:E20"/>
    <mergeCell ref="I20:K20"/>
    <mergeCell ref="I18:K18"/>
    <mergeCell ref="I17:K17"/>
    <mergeCell ref="F17:H17"/>
    <mergeCell ref="A17:E17"/>
    <mergeCell ref="F18:H18"/>
    <mergeCell ref="F20:H20"/>
    <mergeCell ref="C15:E15"/>
    <mergeCell ref="A8:B8"/>
    <mergeCell ref="A16:E16"/>
    <mergeCell ref="C11:E11"/>
    <mergeCell ref="C10:E10"/>
    <mergeCell ref="C8:E9"/>
    <mergeCell ref="C12:E12"/>
    <mergeCell ref="C13:E13"/>
    <mergeCell ref="C14:E14"/>
    <mergeCell ref="F8:I8"/>
    <mergeCell ref="J8:J9"/>
    <mergeCell ref="A2:M2"/>
    <mergeCell ref="A3:M3"/>
    <mergeCell ref="M8:M9"/>
    <mergeCell ref="K8:K9"/>
    <mergeCell ref="A5:C5"/>
    <mergeCell ref="A7:C7"/>
    <mergeCell ref="D7:L7"/>
    <mergeCell ref="L8:L9"/>
    <mergeCell ref="M6:M7"/>
    <mergeCell ref="A6:B6"/>
    <mergeCell ref="K6:L6"/>
    <mergeCell ref="K5:L5"/>
    <mergeCell ref="K4:L4"/>
    <mergeCell ref="D4:F4"/>
    <mergeCell ref="A4:C4"/>
    <mergeCell ref="F6:G6"/>
    <mergeCell ref="C6:D6"/>
    <mergeCell ref="G4:H4"/>
    <mergeCell ref="I4:J4"/>
    <mergeCell ref="D5:F5"/>
    <mergeCell ref="G5:H5"/>
    <mergeCell ref="I5:J5"/>
  </mergeCells>
  <phoneticPr fontId="2" type="noConversion"/>
  <printOptions horizontalCentered="1" verticalCentered="1"/>
  <pageMargins left="0.39370078740157483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M741"/>
  <sheetViews>
    <sheetView topLeftCell="A13" workbookViewId="0">
      <selection activeCell="G18" sqref="G18"/>
    </sheetView>
  </sheetViews>
  <sheetFormatPr defaultColWidth="8.875" defaultRowHeight="16.5"/>
  <cols>
    <col min="1" max="1" width="3.875" style="1" customWidth="1"/>
    <col min="2" max="2" width="6.625" style="1" customWidth="1"/>
    <col min="3" max="3" width="2.5" style="1" customWidth="1"/>
    <col min="4" max="4" width="8.5" style="1" customWidth="1"/>
    <col min="5" max="5" width="4" style="1" customWidth="1"/>
    <col min="6" max="6" width="10.125" style="1" customWidth="1"/>
    <col min="7" max="7" width="9.375" style="1" customWidth="1"/>
    <col min="8" max="8" width="11.75" style="1" customWidth="1"/>
    <col min="9" max="9" width="5" style="1" customWidth="1"/>
    <col min="10" max="10" width="7.125" style="1" customWidth="1"/>
    <col min="11" max="11" width="9" style="1" customWidth="1"/>
    <col min="12" max="12" width="11.5" style="1" customWidth="1"/>
    <col min="13" max="13" width="4.75" style="1" customWidth="1"/>
    <col min="14" max="16384" width="8.875" style="1"/>
  </cols>
  <sheetData>
    <row r="1" spans="1:13" s="89" customFormat="1" ht="5.45" customHeight="1">
      <c r="D1" s="89" t="s">
        <v>181</v>
      </c>
      <c r="H1" s="89" t="s">
        <v>182</v>
      </c>
      <c r="I1" s="124"/>
      <c r="K1" s="101" t="s">
        <v>183</v>
      </c>
    </row>
    <row r="2" spans="1:13" ht="27" customHeight="1">
      <c r="A2" s="166"/>
      <c r="B2" s="166"/>
      <c r="C2" s="166"/>
      <c r="D2" s="166"/>
      <c r="E2" s="166"/>
      <c r="F2" s="166"/>
      <c r="G2" s="189"/>
      <c r="H2" s="170" t="str">
        <f>F14</f>
        <v>花蓮縣立國福國民小學</v>
      </c>
      <c r="I2" s="166" t="s">
        <v>390</v>
      </c>
      <c r="J2" s="166"/>
      <c r="K2" s="189"/>
      <c r="L2" s="166"/>
      <c r="M2" s="166"/>
    </row>
    <row r="3" spans="1:13" ht="17.45" customHeight="1">
      <c r="A3" s="223" t="s">
        <v>184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ht="19.899999999999999" customHeight="1">
      <c r="A4" s="226" t="s">
        <v>185</v>
      </c>
      <c r="B4" s="411"/>
      <c r="C4" s="300"/>
      <c r="D4" s="226" t="s">
        <v>186</v>
      </c>
      <c r="E4" s="403"/>
      <c r="F4" s="403"/>
      <c r="G4" s="261"/>
      <c r="H4" s="226" t="s">
        <v>187</v>
      </c>
      <c r="I4" s="301"/>
      <c r="J4" s="423" t="s">
        <v>188</v>
      </c>
      <c r="K4" s="227"/>
      <c r="L4" s="227"/>
      <c r="M4" s="228"/>
    </row>
    <row r="5" spans="1:13" ht="19.899999999999999" customHeight="1">
      <c r="A5" s="231" t="s">
        <v>189</v>
      </c>
      <c r="B5" s="232"/>
      <c r="C5" s="433"/>
      <c r="D5" s="240" t="s">
        <v>190</v>
      </c>
      <c r="E5" s="242"/>
      <c r="F5" s="773"/>
      <c r="G5" s="774"/>
      <c r="H5" s="350">
        <f>J18</f>
        <v>0</v>
      </c>
      <c r="I5" s="351"/>
      <c r="J5" s="756">
        <f>A14</f>
        <v>0</v>
      </c>
      <c r="K5" s="757"/>
      <c r="L5" s="757"/>
      <c r="M5" s="758"/>
    </row>
    <row r="6" spans="1:13" ht="19.899999999999999" customHeight="1">
      <c r="A6" s="234"/>
      <c r="B6" s="235"/>
      <c r="C6" s="434"/>
      <c r="D6" s="240" t="s">
        <v>191</v>
      </c>
      <c r="E6" s="242"/>
      <c r="F6" s="773"/>
      <c r="G6" s="774"/>
      <c r="H6" s="352"/>
      <c r="I6" s="353"/>
      <c r="J6" s="759"/>
      <c r="K6" s="760"/>
      <c r="L6" s="760"/>
      <c r="M6" s="761"/>
    </row>
    <row r="7" spans="1:13" ht="19.899999999999999" customHeight="1">
      <c r="A7" s="237"/>
      <c r="B7" s="238"/>
      <c r="C7" s="435"/>
      <c r="D7" s="240" t="s">
        <v>192</v>
      </c>
      <c r="E7" s="242"/>
      <c r="F7" s="773"/>
      <c r="G7" s="774"/>
      <c r="H7" s="354"/>
      <c r="I7" s="355"/>
      <c r="J7" s="762"/>
      <c r="K7" s="763"/>
      <c r="L7" s="763"/>
      <c r="M7" s="764"/>
    </row>
    <row r="8" spans="1:13" ht="8.4499999999999993" customHeight="1">
      <c r="A8" s="6"/>
      <c r="B8" s="7"/>
      <c r="C8" s="7"/>
      <c r="D8" s="24"/>
      <c r="E8" s="24"/>
      <c r="F8" s="24"/>
      <c r="G8" s="24"/>
      <c r="H8" s="25"/>
      <c r="I8" s="25"/>
      <c r="J8" s="32"/>
      <c r="K8" s="32"/>
      <c r="L8" s="29"/>
    </row>
    <row r="9" spans="1:13" ht="21.6" customHeight="1">
      <c r="A9" s="259" t="s">
        <v>193</v>
      </c>
      <c r="B9" s="769"/>
      <c r="C9" s="769"/>
      <c r="D9" s="770"/>
      <c r="E9" s="264" t="s">
        <v>409</v>
      </c>
      <c r="F9" s="335"/>
      <c r="G9" s="306"/>
      <c r="H9" s="264" t="s">
        <v>194</v>
      </c>
      <c r="I9" s="335"/>
      <c r="J9" s="306"/>
      <c r="K9" s="264" t="s">
        <v>195</v>
      </c>
      <c r="L9" s="335"/>
      <c r="M9" s="306"/>
    </row>
    <row r="10" spans="1:13" ht="39" customHeight="1">
      <c r="A10" s="569" t="s">
        <v>196</v>
      </c>
      <c r="B10" s="699"/>
      <c r="C10" s="699"/>
      <c r="D10" s="710"/>
      <c r="E10" s="372"/>
      <c r="F10" s="771"/>
      <c r="G10" s="772"/>
      <c r="H10" s="569"/>
      <c r="I10" s="699"/>
      <c r="J10" s="699"/>
      <c r="K10" s="372"/>
      <c r="L10" s="771"/>
      <c r="M10" s="772"/>
    </row>
    <row r="11" spans="1:13" ht="42.75" customHeight="1">
      <c r="A11" s="571" t="s">
        <v>197</v>
      </c>
      <c r="B11" s="732"/>
      <c r="C11" s="732"/>
      <c r="D11" s="733"/>
      <c r="E11" s="778"/>
      <c r="F11" s="779"/>
      <c r="G11" s="780"/>
      <c r="H11" s="571"/>
      <c r="I11" s="732"/>
      <c r="J11" s="732"/>
      <c r="K11" s="778"/>
      <c r="L11" s="779"/>
      <c r="M11" s="780"/>
    </row>
    <row r="12" spans="1:13" ht="6.6" customHeight="1"/>
    <row r="13" spans="1:13" ht="38.25" customHeight="1">
      <c r="A13" s="224" t="s">
        <v>198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5"/>
    </row>
    <row r="14" spans="1:13" ht="33" customHeight="1">
      <c r="A14" s="190"/>
      <c r="B14" s="191"/>
      <c r="C14" s="191"/>
      <c r="D14" s="191"/>
      <c r="E14" s="191"/>
      <c r="F14" s="192" t="s">
        <v>428</v>
      </c>
      <c r="G14" s="191" t="s">
        <v>408</v>
      </c>
      <c r="H14" s="38"/>
      <c r="I14" s="191"/>
      <c r="J14" s="191"/>
      <c r="K14" s="191"/>
      <c r="L14" s="191"/>
      <c r="M14" s="197"/>
    </row>
    <row r="15" spans="1:13" s="42" customFormat="1" ht="30.6" customHeight="1">
      <c r="A15" s="264" t="s">
        <v>199</v>
      </c>
      <c r="B15" s="265"/>
      <c r="C15" s="266"/>
      <c r="D15" s="335" t="s">
        <v>200</v>
      </c>
      <c r="E15" s="265"/>
      <c r="F15" s="266"/>
      <c r="G15" s="123" t="s">
        <v>201</v>
      </c>
      <c r="H15" s="78" t="s">
        <v>202</v>
      </c>
      <c r="I15" s="31" t="s">
        <v>203</v>
      </c>
      <c r="J15" s="31" t="s">
        <v>204</v>
      </c>
      <c r="K15" s="41" t="s">
        <v>205</v>
      </c>
      <c r="L15" s="291" t="s">
        <v>206</v>
      </c>
      <c r="M15" s="728"/>
    </row>
    <row r="16" spans="1:13" s="42" customFormat="1" ht="35.25" customHeight="1">
      <c r="A16" s="264" t="s">
        <v>207</v>
      </c>
      <c r="B16" s="403"/>
      <c r="C16" s="403"/>
      <c r="D16" s="403"/>
      <c r="E16" s="403"/>
      <c r="F16" s="403"/>
      <c r="G16" s="403"/>
      <c r="H16" s="403"/>
      <c r="I16" s="261"/>
      <c r="J16" s="857">
        <f>SUM(K17,K19,K21,K23,K27)</f>
        <v>0</v>
      </c>
      <c r="K16" s="858"/>
      <c r="L16" s="291"/>
      <c r="M16" s="728"/>
    </row>
    <row r="17" spans="1:13" s="42" customFormat="1" ht="31.5" customHeight="1">
      <c r="A17" s="259"/>
      <c r="B17" s="403"/>
      <c r="C17" s="261"/>
      <c r="D17" s="260"/>
      <c r="E17" s="403"/>
      <c r="F17" s="261"/>
      <c r="G17" s="40"/>
      <c r="H17" s="23"/>
      <c r="I17" s="125"/>
      <c r="J17" s="3"/>
      <c r="K17" s="126">
        <f>I17*J17</f>
        <v>0</v>
      </c>
      <c r="L17" s="291"/>
      <c r="M17" s="728"/>
    </row>
    <row r="18" spans="1:13" s="42" customFormat="1" ht="34.9" customHeight="1" thickBot="1">
      <c r="A18" s="859" t="s">
        <v>208</v>
      </c>
      <c r="B18" s="860"/>
      <c r="C18" s="861"/>
      <c r="D18" s="862"/>
      <c r="E18" s="863"/>
      <c r="F18" s="864"/>
      <c r="G18" s="127" t="s">
        <v>209</v>
      </c>
      <c r="H18" s="865"/>
      <c r="I18" s="866"/>
      <c r="J18" s="866"/>
      <c r="K18" s="866"/>
      <c r="L18" s="866"/>
      <c r="M18" s="867"/>
    </row>
    <row r="19" spans="1:13" s="42" customFormat="1" ht="31.5" customHeight="1" thickTop="1">
      <c r="A19" s="259"/>
      <c r="B19" s="403"/>
      <c r="C19" s="261"/>
      <c r="D19" s="260"/>
      <c r="E19" s="403"/>
      <c r="F19" s="261"/>
      <c r="G19" s="40"/>
      <c r="H19" s="23"/>
      <c r="I19" s="125"/>
      <c r="J19" s="3"/>
      <c r="K19" s="126">
        <f>I19*J19</f>
        <v>0</v>
      </c>
      <c r="L19" s="291"/>
      <c r="M19" s="728"/>
    </row>
    <row r="20" spans="1:13" s="42" customFormat="1" ht="34.9" customHeight="1" thickBot="1">
      <c r="A20" s="859" t="s">
        <v>208</v>
      </c>
      <c r="B20" s="860"/>
      <c r="C20" s="861"/>
      <c r="D20" s="862"/>
      <c r="E20" s="863"/>
      <c r="F20" s="864"/>
      <c r="G20" s="127" t="s">
        <v>209</v>
      </c>
      <c r="H20" s="865"/>
      <c r="I20" s="866"/>
      <c r="J20" s="866"/>
      <c r="K20" s="866"/>
      <c r="L20" s="866"/>
      <c r="M20" s="867"/>
    </row>
    <row r="21" spans="1:13" s="42" customFormat="1" ht="31.5" customHeight="1" thickTop="1">
      <c r="A21" s="259"/>
      <c r="B21" s="403"/>
      <c r="C21" s="261"/>
      <c r="D21" s="260"/>
      <c r="E21" s="403"/>
      <c r="F21" s="261"/>
      <c r="G21" s="40"/>
      <c r="H21" s="23"/>
      <c r="I21" s="125"/>
      <c r="J21" s="3"/>
      <c r="K21" s="126">
        <f>I21*J21</f>
        <v>0</v>
      </c>
      <c r="L21" s="291"/>
      <c r="M21" s="728"/>
    </row>
    <row r="22" spans="1:13" s="42" customFormat="1" ht="34.9" customHeight="1" thickBot="1">
      <c r="A22" s="859" t="s">
        <v>208</v>
      </c>
      <c r="B22" s="860"/>
      <c r="C22" s="861"/>
      <c r="D22" s="862"/>
      <c r="E22" s="863"/>
      <c r="F22" s="864"/>
      <c r="G22" s="127" t="s">
        <v>209</v>
      </c>
      <c r="H22" s="865"/>
      <c r="I22" s="866"/>
      <c r="J22" s="866"/>
      <c r="K22" s="866"/>
      <c r="L22" s="866"/>
      <c r="M22" s="867"/>
    </row>
    <row r="23" spans="1:13" s="42" customFormat="1" ht="31.5" customHeight="1" thickTop="1">
      <c r="A23" s="259"/>
      <c r="B23" s="403"/>
      <c r="C23" s="261"/>
      <c r="D23" s="260"/>
      <c r="E23" s="403"/>
      <c r="F23" s="261"/>
      <c r="G23" s="40"/>
      <c r="H23" s="23"/>
      <c r="I23" s="125"/>
      <c r="J23" s="3"/>
      <c r="K23" s="126">
        <f>I23*J23</f>
        <v>0</v>
      </c>
      <c r="L23" s="291"/>
      <c r="M23" s="728"/>
    </row>
    <row r="24" spans="1:13" s="42" customFormat="1" ht="34.9" customHeight="1" thickBot="1">
      <c r="A24" s="859" t="s">
        <v>208</v>
      </c>
      <c r="B24" s="860"/>
      <c r="C24" s="861"/>
      <c r="D24" s="862"/>
      <c r="E24" s="863"/>
      <c r="F24" s="864"/>
      <c r="G24" s="127" t="s">
        <v>209</v>
      </c>
      <c r="H24" s="865"/>
      <c r="I24" s="866"/>
      <c r="J24" s="866"/>
      <c r="K24" s="866"/>
      <c r="L24" s="866"/>
      <c r="M24" s="867"/>
    </row>
    <row r="25" spans="1:13" s="42" customFormat="1" ht="31.5" customHeight="1" thickTop="1">
      <c r="A25" s="259"/>
      <c r="B25" s="403"/>
      <c r="C25" s="261"/>
      <c r="D25" s="260"/>
      <c r="E25" s="403"/>
      <c r="F25" s="261"/>
      <c r="G25" s="40"/>
      <c r="H25" s="23"/>
      <c r="I25" s="125"/>
      <c r="J25" s="3"/>
      <c r="K25" s="126">
        <f>I25*J25</f>
        <v>0</v>
      </c>
      <c r="L25" s="291"/>
      <c r="M25" s="728"/>
    </row>
    <row r="26" spans="1:13" s="42" customFormat="1" ht="34.9" customHeight="1" thickBot="1">
      <c r="A26" s="859" t="s">
        <v>208</v>
      </c>
      <c r="B26" s="860"/>
      <c r="C26" s="861"/>
      <c r="D26" s="862"/>
      <c r="E26" s="863"/>
      <c r="F26" s="864"/>
      <c r="G26" s="127" t="s">
        <v>209</v>
      </c>
      <c r="H26" s="865"/>
      <c r="I26" s="866"/>
      <c r="J26" s="866"/>
      <c r="K26" s="866"/>
      <c r="L26" s="866"/>
      <c r="M26" s="867"/>
    </row>
    <row r="27" spans="1:13" s="42" customFormat="1" ht="31.5" customHeight="1" thickTop="1">
      <c r="A27" s="259"/>
      <c r="B27" s="403"/>
      <c r="C27" s="261"/>
      <c r="D27" s="260"/>
      <c r="E27" s="403"/>
      <c r="F27" s="261"/>
      <c r="G27" s="40"/>
      <c r="H27" s="23"/>
      <c r="I27" s="125"/>
      <c r="J27" s="3"/>
      <c r="K27" s="126">
        <f>I27*J27</f>
        <v>0</v>
      </c>
      <c r="L27" s="291"/>
      <c r="M27" s="728"/>
    </row>
    <row r="28" spans="1:13" s="42" customFormat="1" ht="34.9" customHeight="1" thickBot="1">
      <c r="A28" s="859" t="s">
        <v>208</v>
      </c>
      <c r="B28" s="860"/>
      <c r="C28" s="861"/>
      <c r="D28" s="862"/>
      <c r="E28" s="863"/>
      <c r="F28" s="864"/>
      <c r="G28" s="127" t="s">
        <v>209</v>
      </c>
      <c r="H28" s="865"/>
      <c r="I28" s="866"/>
      <c r="J28" s="866"/>
      <c r="K28" s="866"/>
      <c r="L28" s="866"/>
      <c r="M28" s="867"/>
    </row>
    <row r="29" spans="1:13" s="42" customFormat="1" ht="17.25" thickTop="1"/>
    <row r="30" spans="1:13" s="42" customFormat="1"/>
    <row r="31" spans="1:13" s="42" customFormat="1"/>
    <row r="32" spans="1:13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  <row r="562" s="42" customFormat="1"/>
    <row r="563" s="42" customFormat="1"/>
    <row r="564" s="42" customFormat="1"/>
    <row r="565" s="42" customFormat="1"/>
    <row r="566" s="42" customFormat="1"/>
    <row r="567" s="42" customFormat="1"/>
    <row r="568" s="42" customFormat="1"/>
    <row r="569" s="42" customFormat="1"/>
    <row r="570" s="42" customFormat="1"/>
    <row r="571" s="42" customFormat="1"/>
    <row r="572" s="42" customFormat="1"/>
    <row r="573" s="42" customFormat="1"/>
    <row r="574" s="42" customFormat="1"/>
    <row r="575" s="42" customFormat="1"/>
    <row r="576" s="42" customFormat="1"/>
    <row r="577" s="42" customFormat="1"/>
    <row r="578" s="42" customFormat="1"/>
    <row r="579" s="42" customFormat="1"/>
    <row r="580" s="42" customFormat="1"/>
    <row r="581" s="42" customFormat="1"/>
    <row r="582" s="42" customFormat="1"/>
    <row r="583" s="42" customFormat="1"/>
    <row r="584" s="42" customFormat="1"/>
    <row r="585" s="42" customFormat="1"/>
    <row r="586" s="42" customFormat="1"/>
    <row r="587" s="42" customFormat="1"/>
    <row r="588" s="42" customFormat="1"/>
    <row r="589" s="42" customFormat="1"/>
    <row r="590" s="42" customFormat="1"/>
    <row r="591" s="42" customFormat="1"/>
    <row r="592" s="42" customFormat="1"/>
    <row r="593" s="42" customFormat="1"/>
    <row r="594" s="42" customFormat="1"/>
    <row r="595" s="42" customFormat="1"/>
    <row r="596" s="42" customFormat="1"/>
    <row r="597" s="42" customFormat="1"/>
    <row r="598" s="42" customFormat="1"/>
    <row r="599" s="42" customFormat="1"/>
    <row r="600" s="42" customFormat="1"/>
    <row r="601" s="42" customFormat="1"/>
    <row r="602" s="42" customFormat="1"/>
    <row r="603" s="42" customFormat="1"/>
    <row r="604" s="42" customFormat="1"/>
    <row r="605" s="42" customFormat="1"/>
    <row r="606" s="42" customFormat="1"/>
    <row r="607" s="42" customFormat="1"/>
    <row r="608" s="42" customFormat="1"/>
    <row r="609" s="42" customFormat="1"/>
    <row r="610" s="42" customFormat="1"/>
    <row r="611" s="42" customFormat="1"/>
    <row r="612" s="42" customFormat="1"/>
    <row r="613" s="42" customFormat="1"/>
    <row r="614" s="42" customFormat="1"/>
    <row r="615" s="42" customFormat="1"/>
    <row r="616" s="42" customFormat="1"/>
    <row r="617" s="42" customFormat="1"/>
    <row r="618" s="42" customFormat="1"/>
    <row r="619" s="42" customFormat="1"/>
    <row r="620" s="42" customFormat="1"/>
    <row r="621" s="42" customFormat="1"/>
    <row r="622" s="42" customFormat="1"/>
    <row r="623" s="42" customFormat="1"/>
    <row r="624" s="42" customFormat="1"/>
    <row r="625" s="42" customFormat="1"/>
    <row r="626" s="42" customFormat="1"/>
    <row r="627" s="42" customFormat="1"/>
    <row r="628" s="42" customFormat="1"/>
    <row r="629" s="42" customFormat="1"/>
    <row r="630" s="42" customFormat="1"/>
    <row r="631" s="42" customFormat="1"/>
    <row r="632" s="42" customFormat="1"/>
    <row r="633" s="42" customFormat="1"/>
    <row r="634" s="42" customFormat="1"/>
    <row r="635" s="42" customFormat="1"/>
    <row r="636" s="42" customFormat="1"/>
    <row r="637" s="42" customFormat="1"/>
    <row r="638" s="42" customFormat="1"/>
    <row r="639" s="42" customFormat="1"/>
    <row r="640" s="42" customFormat="1"/>
    <row r="641" s="42" customFormat="1"/>
    <row r="642" s="42" customFormat="1"/>
    <row r="643" s="42" customFormat="1"/>
    <row r="644" s="42" customFormat="1"/>
    <row r="645" s="42" customFormat="1"/>
    <row r="646" s="42" customFormat="1"/>
    <row r="647" s="42" customFormat="1"/>
    <row r="648" s="42" customFormat="1"/>
    <row r="649" s="42" customFormat="1"/>
    <row r="650" s="42" customFormat="1"/>
    <row r="651" s="42" customFormat="1"/>
    <row r="652" s="42" customFormat="1"/>
    <row r="653" s="42" customFormat="1"/>
    <row r="654" s="42" customFormat="1"/>
    <row r="655" s="42" customFormat="1"/>
    <row r="656" s="42" customFormat="1"/>
    <row r="657" s="42" customFormat="1"/>
    <row r="658" s="42" customFormat="1"/>
    <row r="659" s="42" customFormat="1"/>
    <row r="660" s="42" customFormat="1"/>
    <row r="661" s="42" customFormat="1"/>
    <row r="662" s="42" customFormat="1"/>
    <row r="663" s="42" customFormat="1"/>
    <row r="664" s="42" customFormat="1"/>
    <row r="665" s="42" customFormat="1"/>
    <row r="666" s="42" customFormat="1"/>
    <row r="667" s="42" customFormat="1"/>
    <row r="668" s="42" customFormat="1"/>
    <row r="669" s="42" customFormat="1"/>
    <row r="670" s="42" customFormat="1"/>
    <row r="671" s="42" customFormat="1"/>
    <row r="672" s="42" customFormat="1"/>
    <row r="673" s="42" customFormat="1"/>
    <row r="674" s="42" customFormat="1"/>
    <row r="675" s="42" customFormat="1"/>
    <row r="676" s="42" customFormat="1"/>
    <row r="677" s="42" customFormat="1"/>
    <row r="678" s="42" customFormat="1"/>
    <row r="679" s="42" customFormat="1"/>
    <row r="680" s="42" customFormat="1"/>
    <row r="681" s="42" customFormat="1"/>
    <row r="682" s="42" customFormat="1"/>
    <row r="683" s="42" customFormat="1"/>
    <row r="684" s="42" customFormat="1"/>
    <row r="685" s="42" customFormat="1"/>
    <row r="686" s="42" customFormat="1"/>
    <row r="687" s="42" customFormat="1"/>
    <row r="688" s="42" customFormat="1"/>
    <row r="689" s="42" customFormat="1"/>
    <row r="690" s="42" customFormat="1"/>
    <row r="691" s="42" customFormat="1"/>
    <row r="692" s="42" customFormat="1"/>
    <row r="693" s="42" customFormat="1"/>
    <row r="694" s="42" customFormat="1"/>
    <row r="695" s="42" customFormat="1"/>
    <row r="696" s="42" customFormat="1"/>
    <row r="697" s="42" customFormat="1"/>
    <row r="698" s="42" customFormat="1"/>
    <row r="699" s="42" customFormat="1"/>
    <row r="700" s="42" customFormat="1"/>
    <row r="701" s="42" customFormat="1"/>
    <row r="702" s="42" customFormat="1"/>
    <row r="703" s="42" customFormat="1"/>
    <row r="704" s="42" customFormat="1"/>
    <row r="705" s="42" customFormat="1"/>
    <row r="706" s="42" customFormat="1"/>
    <row r="707" s="42" customFormat="1"/>
    <row r="708" s="42" customFormat="1"/>
    <row r="709" s="42" customFormat="1"/>
    <row r="710" s="42" customFormat="1"/>
    <row r="711" s="42" customFormat="1"/>
    <row r="712" s="42" customFormat="1"/>
    <row r="713" s="42" customFormat="1"/>
    <row r="714" s="42" customFormat="1"/>
    <row r="715" s="42" customFormat="1"/>
    <row r="716" s="42" customFormat="1"/>
    <row r="717" s="42" customFormat="1"/>
    <row r="718" s="42" customFormat="1"/>
    <row r="719" s="42" customFormat="1"/>
    <row r="720" s="42" customFormat="1"/>
    <row r="721" s="42" customFormat="1"/>
    <row r="722" s="42" customFormat="1"/>
    <row r="723" s="42" customFormat="1"/>
    <row r="724" s="42" customFormat="1"/>
    <row r="725" s="42" customFormat="1"/>
    <row r="726" s="42" customFormat="1"/>
    <row r="727" s="42" customFormat="1"/>
    <row r="728" s="42" customFormat="1"/>
    <row r="729" s="42" customFormat="1"/>
    <row r="730" s="42" customFormat="1"/>
    <row r="731" s="42" customFormat="1"/>
    <row r="732" s="42" customFormat="1"/>
    <row r="733" s="42" customFormat="1"/>
    <row r="734" s="42" customFormat="1"/>
    <row r="735" s="42" customFormat="1"/>
    <row r="736" s="42" customFormat="1"/>
    <row r="737" s="42" customFormat="1"/>
    <row r="738" s="42" customFormat="1"/>
    <row r="739" s="42" customFormat="1"/>
    <row r="740" s="42" customFormat="1"/>
    <row r="741" s="42" customFormat="1"/>
  </sheetData>
  <mergeCells count="67">
    <mergeCell ref="A25:C25"/>
    <mergeCell ref="D25:F25"/>
    <mergeCell ref="L25:M25"/>
    <mergeCell ref="A28:C28"/>
    <mergeCell ref="D28:F28"/>
    <mergeCell ref="H28:M28"/>
    <mergeCell ref="A26:C26"/>
    <mergeCell ref="D26:F26"/>
    <mergeCell ref="H26:M26"/>
    <mergeCell ref="A27:C27"/>
    <mergeCell ref="D27:F27"/>
    <mergeCell ref="L27:M27"/>
    <mergeCell ref="A23:C23"/>
    <mergeCell ref="D23:F23"/>
    <mergeCell ref="L23:M23"/>
    <mergeCell ref="A24:C24"/>
    <mergeCell ref="D24:F24"/>
    <mergeCell ref="H24:M24"/>
    <mergeCell ref="A21:C21"/>
    <mergeCell ref="D21:F21"/>
    <mergeCell ref="L21:M21"/>
    <mergeCell ref="A22:C22"/>
    <mergeCell ref="D22:F22"/>
    <mergeCell ref="H22:M22"/>
    <mergeCell ref="A19:C19"/>
    <mergeCell ref="D19:F19"/>
    <mergeCell ref="L19:M19"/>
    <mergeCell ref="A20:C20"/>
    <mergeCell ref="D20:F20"/>
    <mergeCell ref="H20:M20"/>
    <mergeCell ref="A11:D11"/>
    <mergeCell ref="A16:I16"/>
    <mergeCell ref="J16:K16"/>
    <mergeCell ref="L16:M16"/>
    <mergeCell ref="A18:C18"/>
    <mergeCell ref="D18:F18"/>
    <mergeCell ref="H18:M18"/>
    <mergeCell ref="A17:C17"/>
    <mergeCell ref="D17:F17"/>
    <mergeCell ref="L17:M17"/>
    <mergeCell ref="H9:J9"/>
    <mergeCell ref="K9:M9"/>
    <mergeCell ref="A15:C15"/>
    <mergeCell ref="D15:F15"/>
    <mergeCell ref="L15:M15"/>
    <mergeCell ref="E10:G11"/>
    <mergeCell ref="K10:M11"/>
    <mergeCell ref="A13:M13"/>
    <mergeCell ref="H11:J11"/>
    <mergeCell ref="H10:J10"/>
    <mergeCell ref="A9:D9"/>
    <mergeCell ref="E9:G9"/>
    <mergeCell ref="A10:D10"/>
    <mergeCell ref="A3:M3"/>
    <mergeCell ref="A4:C4"/>
    <mergeCell ref="A5:C7"/>
    <mergeCell ref="D6:E6"/>
    <mergeCell ref="D7:E7"/>
    <mergeCell ref="F5:G5"/>
    <mergeCell ref="J4:M4"/>
    <mergeCell ref="J5:M7"/>
    <mergeCell ref="H4:I4"/>
    <mergeCell ref="D5:E5"/>
    <mergeCell ref="D4:G4"/>
    <mergeCell ref="F6:G6"/>
    <mergeCell ref="F7:G7"/>
    <mergeCell ref="H5:I7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4"/>
  <dimension ref="A1:Y32"/>
  <sheetViews>
    <sheetView topLeftCell="A4" workbookViewId="0">
      <selection activeCell="O16" sqref="O16:P16"/>
    </sheetView>
  </sheetViews>
  <sheetFormatPr defaultColWidth="8.875" defaultRowHeight="16.5"/>
  <cols>
    <col min="1" max="5" width="3.625" style="1" customWidth="1"/>
    <col min="6" max="6" width="4.875" style="1" customWidth="1"/>
    <col min="7" max="15" width="3.625" style="1" customWidth="1"/>
    <col min="16" max="20" width="3.875" style="1" customWidth="1"/>
    <col min="21" max="25" width="3.75" style="1" customWidth="1"/>
    <col min="26" max="16384" width="8.875" style="1"/>
  </cols>
  <sheetData>
    <row r="1" spans="1:25" s="82" customFormat="1" ht="7.15" customHeight="1">
      <c r="A1" s="80"/>
      <c r="B1" s="80"/>
      <c r="C1" s="80"/>
      <c r="D1" s="80"/>
      <c r="E1" s="80" t="s">
        <v>71</v>
      </c>
      <c r="F1" s="80"/>
      <c r="G1" s="80"/>
      <c r="H1" s="80"/>
      <c r="I1" s="80" t="s">
        <v>427</v>
      </c>
      <c r="J1" s="80"/>
      <c r="K1" s="80"/>
      <c r="L1" s="80"/>
      <c r="M1" s="80" t="s">
        <v>72</v>
      </c>
      <c r="N1" s="80"/>
      <c r="O1" s="80"/>
      <c r="P1" s="80"/>
      <c r="Q1" s="81"/>
      <c r="R1" s="81"/>
      <c r="S1" s="81"/>
      <c r="T1" s="80"/>
      <c r="U1" s="81" t="s">
        <v>73</v>
      </c>
      <c r="V1" s="80"/>
      <c r="W1" s="80"/>
      <c r="X1" s="80"/>
      <c r="Y1" s="80"/>
    </row>
    <row r="2" spans="1:25" s="174" customFormat="1" ht="27" customHeight="1">
      <c r="A2" s="207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N2" s="208" t="str">
        <f>N15</f>
        <v>花蓮縣立國福國民小學</v>
      </c>
      <c r="O2" s="166" t="s">
        <v>390</v>
      </c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7.45" customHeight="1">
      <c r="A3" s="223" t="s">
        <v>74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</row>
    <row r="4" spans="1:25" ht="18" customHeight="1">
      <c r="A4" s="259" t="s">
        <v>75</v>
      </c>
      <c r="B4" s="260"/>
      <c r="C4" s="261"/>
      <c r="D4" s="262" t="s">
        <v>76</v>
      </c>
      <c r="E4" s="262"/>
      <c r="F4" s="262"/>
      <c r="G4" s="262"/>
      <c r="H4" s="262"/>
      <c r="I4" s="262"/>
      <c r="J4" s="263"/>
      <c r="K4" s="263"/>
      <c r="L4" s="262" t="s">
        <v>77</v>
      </c>
      <c r="M4" s="262"/>
      <c r="N4" s="262"/>
      <c r="O4" s="263"/>
      <c r="P4" s="230"/>
      <c r="Q4" s="229" t="s">
        <v>78</v>
      </c>
      <c r="R4" s="230"/>
      <c r="S4" s="230"/>
      <c r="T4" s="230"/>
      <c r="U4" s="230"/>
      <c r="V4" s="230"/>
      <c r="W4" s="230"/>
      <c r="X4" s="230"/>
      <c r="Y4" s="230"/>
    </row>
    <row r="5" spans="1:25" ht="19.899999999999999" customHeight="1">
      <c r="A5" s="231" t="s">
        <v>79</v>
      </c>
      <c r="B5" s="232"/>
      <c r="C5" s="233"/>
      <c r="D5" s="240" t="s">
        <v>80</v>
      </c>
      <c r="E5" s="241"/>
      <c r="F5" s="242"/>
      <c r="G5" s="243"/>
      <c r="H5" s="244"/>
      <c r="I5" s="244"/>
      <c r="J5" s="245"/>
      <c r="K5" s="246"/>
      <c r="L5" s="247"/>
      <c r="M5" s="247"/>
      <c r="N5" s="247"/>
      <c r="O5" s="248"/>
      <c r="P5" s="249"/>
      <c r="Q5" s="250"/>
      <c r="R5" s="251"/>
      <c r="S5" s="251"/>
      <c r="T5" s="251"/>
      <c r="U5" s="251"/>
      <c r="V5" s="251"/>
      <c r="W5" s="251"/>
      <c r="X5" s="251"/>
      <c r="Y5" s="252"/>
    </row>
    <row r="6" spans="1:25" ht="19.899999999999999" customHeight="1">
      <c r="A6" s="234"/>
      <c r="B6" s="235"/>
      <c r="C6" s="236"/>
      <c r="D6" s="240" t="s">
        <v>81</v>
      </c>
      <c r="E6" s="241"/>
      <c r="F6" s="242"/>
      <c r="G6" s="243"/>
      <c r="H6" s="244"/>
      <c r="I6" s="244"/>
      <c r="J6" s="245"/>
      <c r="K6" s="246"/>
      <c r="L6" s="247"/>
      <c r="M6" s="247"/>
      <c r="N6" s="247"/>
      <c r="O6" s="248"/>
      <c r="P6" s="249"/>
      <c r="Q6" s="253"/>
      <c r="R6" s="254"/>
      <c r="S6" s="254"/>
      <c r="T6" s="254"/>
      <c r="U6" s="254"/>
      <c r="V6" s="254"/>
      <c r="W6" s="254"/>
      <c r="X6" s="254"/>
      <c r="Y6" s="255"/>
    </row>
    <row r="7" spans="1:25" ht="19.899999999999999" customHeight="1">
      <c r="A7" s="237"/>
      <c r="B7" s="238"/>
      <c r="C7" s="239"/>
      <c r="D7" s="240" t="s">
        <v>82</v>
      </c>
      <c r="E7" s="241"/>
      <c r="F7" s="242"/>
      <c r="G7" s="243"/>
      <c r="H7" s="244"/>
      <c r="I7" s="244"/>
      <c r="J7" s="245"/>
      <c r="K7" s="246"/>
      <c r="L7" s="247"/>
      <c r="M7" s="247"/>
      <c r="N7" s="247"/>
      <c r="O7" s="248"/>
      <c r="P7" s="249"/>
      <c r="Q7" s="256"/>
      <c r="R7" s="257"/>
      <c r="S7" s="257"/>
      <c r="T7" s="257"/>
      <c r="U7" s="257"/>
      <c r="V7" s="257"/>
      <c r="W7" s="257"/>
      <c r="X7" s="257"/>
      <c r="Y7" s="258"/>
    </row>
    <row r="8" spans="1:25" ht="10.15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149999999999999" customHeight="1">
      <c r="A9" s="264" t="s">
        <v>417</v>
      </c>
      <c r="B9" s="265"/>
      <c r="C9" s="265"/>
      <c r="D9" s="265"/>
      <c r="E9" s="266"/>
      <c r="F9" s="264" t="s">
        <v>419</v>
      </c>
      <c r="G9" s="265"/>
      <c r="H9" s="265"/>
      <c r="I9" s="265"/>
      <c r="J9" s="266"/>
      <c r="K9" s="259" t="s">
        <v>425</v>
      </c>
      <c r="L9" s="274"/>
      <c r="M9" s="274"/>
      <c r="N9" s="274"/>
      <c r="O9" s="275"/>
      <c r="P9" s="264" t="s">
        <v>84</v>
      </c>
      <c r="Q9" s="265"/>
      <c r="R9" s="265"/>
      <c r="S9" s="265"/>
      <c r="T9" s="266"/>
      <c r="U9" s="264" t="s">
        <v>85</v>
      </c>
      <c r="V9" s="265"/>
      <c r="W9" s="265"/>
      <c r="X9" s="265"/>
      <c r="Y9" s="266"/>
    </row>
    <row r="10" spans="1:25" ht="32.1" customHeight="1">
      <c r="A10" s="267"/>
      <c r="B10" s="268"/>
      <c r="C10" s="268"/>
      <c r="D10" s="268"/>
      <c r="E10" s="269"/>
      <c r="F10" s="267"/>
      <c r="G10" s="268"/>
      <c r="H10" s="268"/>
      <c r="I10" s="268"/>
      <c r="J10" s="269"/>
      <c r="K10" s="270"/>
      <c r="L10" s="268"/>
      <c r="M10" s="268"/>
      <c r="N10" s="268"/>
      <c r="O10" s="269"/>
      <c r="P10" s="267"/>
      <c r="Q10" s="268"/>
      <c r="R10" s="268"/>
      <c r="S10" s="268"/>
      <c r="T10" s="269"/>
      <c r="U10" s="271"/>
      <c r="V10" s="272"/>
      <c r="W10" s="272"/>
      <c r="X10" s="272"/>
      <c r="Y10" s="273"/>
    </row>
    <row r="11" spans="1:25" ht="32.1" customHeight="1">
      <c r="A11" s="285" t="s">
        <v>418</v>
      </c>
      <c r="B11" s="319"/>
      <c r="C11" s="319"/>
      <c r="D11" s="319"/>
      <c r="E11" s="320"/>
      <c r="F11" s="288"/>
      <c r="G11" s="289"/>
      <c r="H11" s="289"/>
      <c r="I11" s="289"/>
      <c r="J11" s="290"/>
      <c r="K11" s="291" t="s">
        <v>426</v>
      </c>
      <c r="L11" s="292"/>
      <c r="M11" s="292"/>
      <c r="N11" s="292"/>
      <c r="O11" s="293"/>
      <c r="P11" s="288"/>
      <c r="Q11" s="289"/>
      <c r="R11" s="289"/>
      <c r="S11" s="289"/>
      <c r="T11" s="290"/>
      <c r="U11" s="276"/>
      <c r="V11" s="277"/>
      <c r="W11" s="277"/>
      <c r="X11" s="277"/>
      <c r="Y11" s="278"/>
    </row>
    <row r="12" spans="1:25" ht="32.1" customHeight="1">
      <c r="A12" s="279"/>
      <c r="B12" s="280"/>
      <c r="C12" s="280"/>
      <c r="D12" s="280"/>
      <c r="E12" s="281"/>
      <c r="F12" s="279"/>
      <c r="G12" s="280"/>
      <c r="H12" s="280"/>
      <c r="I12" s="280"/>
      <c r="J12" s="281"/>
      <c r="K12" s="279"/>
      <c r="L12" s="280"/>
      <c r="M12" s="280"/>
      <c r="N12" s="280"/>
      <c r="O12" s="281"/>
      <c r="P12" s="279"/>
      <c r="Q12" s="280"/>
      <c r="R12" s="280"/>
      <c r="S12" s="280"/>
      <c r="T12" s="281"/>
      <c r="U12" s="282"/>
      <c r="V12" s="283"/>
      <c r="W12" s="283"/>
      <c r="X12" s="283"/>
      <c r="Y12" s="284"/>
    </row>
    <row r="13" spans="1:25" ht="6.6" customHeight="1"/>
    <row r="14" spans="1:25" ht="87" customHeight="1">
      <c r="A14" s="321" t="s">
        <v>86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2"/>
      <c r="W14" s="322"/>
      <c r="X14" s="322"/>
      <c r="Y14" s="322"/>
    </row>
    <row r="15" spans="1:25" ht="26.25" customHeight="1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38"/>
      <c r="M15" s="38"/>
      <c r="N15" s="169" t="s">
        <v>428</v>
      </c>
      <c r="O15" s="168" t="s">
        <v>414</v>
      </c>
      <c r="P15" s="168"/>
      <c r="Q15" s="168"/>
      <c r="R15" s="168"/>
      <c r="S15" s="168"/>
      <c r="T15" s="168"/>
      <c r="U15" s="168"/>
      <c r="V15" s="161"/>
      <c r="W15" s="161"/>
      <c r="X15" s="161"/>
      <c r="Y15" s="160"/>
    </row>
    <row r="16" spans="1:25" ht="24" customHeight="1">
      <c r="A16" s="83" t="s">
        <v>87</v>
      </c>
      <c r="B16" s="226" t="s">
        <v>88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8"/>
      <c r="O16" s="259" t="s">
        <v>89</v>
      </c>
      <c r="P16" s="301"/>
      <c r="Q16" s="259" t="s">
        <v>90</v>
      </c>
      <c r="R16" s="301"/>
      <c r="S16" s="302" t="s">
        <v>91</v>
      </c>
      <c r="T16" s="230"/>
      <c r="U16" s="230"/>
      <c r="V16" s="303" t="s">
        <v>92</v>
      </c>
      <c r="W16" s="304"/>
      <c r="X16" s="304"/>
      <c r="Y16" s="305"/>
    </row>
    <row r="17" spans="1:25" ht="24.6" customHeight="1">
      <c r="A17" s="84">
        <v>1</v>
      </c>
      <c r="B17" s="220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2"/>
      <c r="O17" s="226"/>
      <c r="P17" s="300"/>
      <c r="Q17" s="294"/>
      <c r="R17" s="295"/>
      <c r="S17" s="296"/>
      <c r="T17" s="297"/>
      <c r="U17" s="298"/>
      <c r="V17" s="299"/>
      <c r="W17" s="230"/>
      <c r="X17" s="230"/>
      <c r="Y17" s="230"/>
    </row>
    <row r="18" spans="1:25" ht="24.6" customHeight="1">
      <c r="A18" s="84">
        <v>2</v>
      </c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2"/>
      <c r="O18" s="226"/>
      <c r="P18" s="300"/>
      <c r="Q18" s="294"/>
      <c r="R18" s="295"/>
      <c r="S18" s="296"/>
      <c r="T18" s="297"/>
      <c r="U18" s="298"/>
      <c r="V18" s="299"/>
      <c r="W18" s="230"/>
      <c r="X18" s="230"/>
      <c r="Y18" s="230"/>
    </row>
    <row r="19" spans="1:25" ht="24.6" customHeight="1">
      <c r="A19" s="84">
        <v>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2"/>
      <c r="O19" s="226"/>
      <c r="P19" s="300"/>
      <c r="Q19" s="294"/>
      <c r="R19" s="295"/>
      <c r="S19" s="296"/>
      <c r="T19" s="297"/>
      <c r="U19" s="298"/>
      <c r="V19" s="299"/>
      <c r="W19" s="230"/>
      <c r="X19" s="230"/>
      <c r="Y19" s="230"/>
    </row>
    <row r="20" spans="1:25" ht="24.6" customHeight="1">
      <c r="A20" s="84">
        <v>4</v>
      </c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226"/>
      <c r="P20" s="300"/>
      <c r="Q20" s="294"/>
      <c r="R20" s="295"/>
      <c r="S20" s="296"/>
      <c r="T20" s="297"/>
      <c r="U20" s="298"/>
      <c r="V20" s="299"/>
      <c r="W20" s="230"/>
      <c r="X20" s="230"/>
      <c r="Y20" s="230"/>
    </row>
    <row r="21" spans="1:25" ht="24.6" customHeight="1">
      <c r="A21" s="84">
        <v>5</v>
      </c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2"/>
      <c r="O21" s="226"/>
      <c r="P21" s="300"/>
      <c r="Q21" s="294"/>
      <c r="R21" s="295"/>
      <c r="S21" s="296"/>
      <c r="T21" s="297"/>
      <c r="U21" s="298"/>
      <c r="V21" s="299"/>
      <c r="W21" s="230"/>
      <c r="X21" s="230"/>
      <c r="Y21" s="230"/>
    </row>
    <row r="22" spans="1:25" ht="24.6" customHeight="1">
      <c r="A22" s="84">
        <v>6</v>
      </c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2"/>
      <c r="O22" s="226"/>
      <c r="P22" s="300"/>
      <c r="Q22" s="294"/>
      <c r="R22" s="295"/>
      <c r="S22" s="296"/>
      <c r="T22" s="297"/>
      <c r="U22" s="298"/>
      <c r="V22" s="299"/>
      <c r="W22" s="230"/>
      <c r="X22" s="230"/>
      <c r="Y22" s="230"/>
    </row>
    <row r="23" spans="1:25" ht="24.6" customHeight="1">
      <c r="A23" s="84">
        <v>7</v>
      </c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2"/>
      <c r="O23" s="226"/>
      <c r="P23" s="300"/>
      <c r="Q23" s="294"/>
      <c r="R23" s="295"/>
      <c r="S23" s="296"/>
      <c r="T23" s="297"/>
      <c r="U23" s="298"/>
      <c r="V23" s="299"/>
      <c r="W23" s="230"/>
      <c r="X23" s="230"/>
      <c r="Y23" s="230"/>
    </row>
    <row r="24" spans="1:25" ht="24.6" customHeight="1">
      <c r="A24" s="84">
        <v>8</v>
      </c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226"/>
      <c r="P24" s="300"/>
      <c r="Q24" s="294"/>
      <c r="R24" s="295"/>
      <c r="S24" s="296"/>
      <c r="T24" s="297"/>
      <c r="U24" s="298"/>
      <c r="V24" s="299"/>
      <c r="W24" s="230"/>
      <c r="X24" s="230"/>
      <c r="Y24" s="230"/>
    </row>
    <row r="25" spans="1:25" ht="24.6" customHeight="1">
      <c r="A25" s="84">
        <v>9</v>
      </c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2"/>
      <c r="O25" s="226"/>
      <c r="P25" s="300"/>
      <c r="Q25" s="294"/>
      <c r="R25" s="295"/>
      <c r="S25" s="296"/>
      <c r="T25" s="297"/>
      <c r="U25" s="298"/>
      <c r="V25" s="299"/>
      <c r="W25" s="230"/>
      <c r="X25" s="230"/>
      <c r="Y25" s="230"/>
    </row>
    <row r="26" spans="1:25" ht="24.6" customHeight="1">
      <c r="A26" s="84">
        <v>10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2"/>
      <c r="O26" s="226"/>
      <c r="P26" s="300"/>
      <c r="Q26" s="294"/>
      <c r="R26" s="295"/>
      <c r="S26" s="296"/>
      <c r="T26" s="297"/>
      <c r="U26" s="298"/>
      <c r="V26" s="299"/>
      <c r="W26" s="230"/>
      <c r="X26" s="230"/>
      <c r="Y26" s="230"/>
    </row>
    <row r="27" spans="1:25" ht="32.450000000000003" customHeight="1">
      <c r="A27" s="264" t="s">
        <v>93</v>
      </c>
      <c r="B27" s="306"/>
      <c r="C27" s="307"/>
      <c r="D27" s="297"/>
      <c r="E27" s="297"/>
      <c r="F27" s="297"/>
      <c r="G27" s="308" t="s">
        <v>396</v>
      </c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9"/>
    </row>
    <row r="28" spans="1:25" ht="19.149999999999999" customHeight="1">
      <c r="A28" s="264" t="s">
        <v>44</v>
      </c>
      <c r="B28" s="265"/>
      <c r="C28" s="265"/>
      <c r="D28" s="265"/>
      <c r="E28" s="266"/>
      <c r="F28" s="264" t="s">
        <v>26</v>
      </c>
      <c r="G28" s="265"/>
      <c r="H28" s="265"/>
      <c r="I28" s="265"/>
      <c r="J28" s="266"/>
      <c r="K28" s="264" t="s">
        <v>386</v>
      </c>
      <c r="L28" s="265"/>
      <c r="M28" s="265"/>
      <c r="N28" s="265"/>
      <c r="O28" s="266"/>
      <c r="P28" s="264" t="s">
        <v>24</v>
      </c>
      <c r="Q28" s="265"/>
      <c r="R28" s="265"/>
      <c r="S28" s="265"/>
      <c r="T28" s="266"/>
      <c r="U28" s="264" t="s">
        <v>62</v>
      </c>
      <c r="V28" s="265"/>
      <c r="W28" s="265"/>
      <c r="X28" s="265"/>
      <c r="Y28" s="266"/>
    </row>
    <row r="29" spans="1:25" ht="36" customHeight="1">
      <c r="A29" s="310"/>
      <c r="B29" s="311"/>
      <c r="C29" s="311"/>
      <c r="D29" s="311"/>
      <c r="E29" s="312"/>
      <c r="F29" s="267"/>
      <c r="G29" s="268"/>
      <c r="H29" s="268"/>
      <c r="I29" s="268"/>
      <c r="J29" s="269"/>
      <c r="K29" s="267"/>
      <c r="L29" s="268"/>
      <c r="M29" s="268"/>
      <c r="N29" s="268"/>
      <c r="O29" s="269"/>
      <c r="P29" s="267"/>
      <c r="Q29" s="268"/>
      <c r="R29" s="268"/>
      <c r="S29" s="268"/>
      <c r="T29" s="269"/>
      <c r="U29" s="271"/>
      <c r="V29" s="272"/>
      <c r="W29" s="272"/>
      <c r="X29" s="272"/>
      <c r="Y29" s="273"/>
    </row>
    <row r="30" spans="1:25" ht="36" customHeight="1">
      <c r="A30" s="313"/>
      <c r="B30" s="314"/>
      <c r="C30" s="314"/>
      <c r="D30" s="314"/>
      <c r="E30" s="315"/>
      <c r="F30" s="288"/>
      <c r="G30" s="289"/>
      <c r="H30" s="289"/>
      <c r="I30" s="289"/>
      <c r="J30" s="290"/>
      <c r="K30" s="288"/>
      <c r="L30" s="289"/>
      <c r="M30" s="289"/>
      <c r="N30" s="289"/>
      <c r="O30" s="290"/>
      <c r="P30" s="288"/>
      <c r="Q30" s="289"/>
      <c r="R30" s="289"/>
      <c r="S30" s="289"/>
      <c r="T30" s="290"/>
      <c r="U30" s="276"/>
      <c r="V30" s="277"/>
      <c r="W30" s="277"/>
      <c r="X30" s="277"/>
      <c r="Y30" s="278"/>
    </row>
    <row r="31" spans="1:25" ht="36" customHeight="1">
      <c r="A31" s="316"/>
      <c r="B31" s="317"/>
      <c r="C31" s="317"/>
      <c r="D31" s="317"/>
      <c r="E31" s="318"/>
      <c r="F31" s="279"/>
      <c r="G31" s="280"/>
      <c r="H31" s="280"/>
      <c r="I31" s="280"/>
      <c r="J31" s="281"/>
      <c r="K31" s="279"/>
      <c r="L31" s="280"/>
      <c r="M31" s="280"/>
      <c r="N31" s="280"/>
      <c r="O31" s="281"/>
      <c r="P31" s="279"/>
      <c r="Q31" s="280"/>
      <c r="R31" s="280"/>
      <c r="S31" s="280"/>
      <c r="T31" s="281"/>
      <c r="U31" s="282"/>
      <c r="V31" s="283"/>
      <c r="W31" s="283"/>
      <c r="X31" s="283"/>
      <c r="Y31" s="284"/>
    </row>
    <row r="32" spans="1:25" ht="6.6" customHeight="1"/>
  </sheetData>
  <mergeCells count="111">
    <mergeCell ref="B26:N26"/>
    <mergeCell ref="A3:Y3"/>
    <mergeCell ref="A14:Y14"/>
    <mergeCell ref="B16:N16"/>
    <mergeCell ref="B17:N17"/>
    <mergeCell ref="B18:N18"/>
    <mergeCell ref="B19:N19"/>
    <mergeCell ref="B21:N21"/>
    <mergeCell ref="B22:N22"/>
    <mergeCell ref="B23:N23"/>
    <mergeCell ref="B25:N25"/>
    <mergeCell ref="B24:N24"/>
    <mergeCell ref="A4:C4"/>
    <mergeCell ref="D4:K4"/>
    <mergeCell ref="L4:P4"/>
    <mergeCell ref="O16:P16"/>
    <mergeCell ref="G7:K7"/>
    <mergeCell ref="B20:N20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U9:Y9"/>
    <mergeCell ref="A10:E10"/>
    <mergeCell ref="F10:J10"/>
    <mergeCell ref="K10:O10"/>
    <mergeCell ref="P10:T10"/>
    <mergeCell ref="U10:Y10"/>
    <mergeCell ref="A9:E9"/>
    <mergeCell ref="F9:J9"/>
    <mergeCell ref="K9:O9"/>
    <mergeCell ref="P9:T9"/>
    <mergeCell ref="U11:Y11"/>
    <mergeCell ref="A12:E12"/>
    <mergeCell ref="F12:J12"/>
    <mergeCell ref="K12:O12"/>
    <mergeCell ref="P12:T12"/>
    <mergeCell ref="U12:Y12"/>
    <mergeCell ref="A11:E11"/>
    <mergeCell ref="F11:J11"/>
    <mergeCell ref="K11:O11"/>
    <mergeCell ref="P11:T11"/>
    <mergeCell ref="Q16:R16"/>
    <mergeCell ref="S16:U16"/>
    <mergeCell ref="V16:Y16"/>
    <mergeCell ref="O17:P17"/>
    <mergeCell ref="Q17:R17"/>
    <mergeCell ref="S17:U17"/>
    <mergeCell ref="V17:Y17"/>
    <mergeCell ref="Q18:R18"/>
    <mergeCell ref="S18:U18"/>
    <mergeCell ref="V18:Y18"/>
    <mergeCell ref="O18:P18"/>
    <mergeCell ref="Q20:R20"/>
    <mergeCell ref="S20:U20"/>
    <mergeCell ref="V20:Y20"/>
    <mergeCell ref="O21:P21"/>
    <mergeCell ref="Q21:R21"/>
    <mergeCell ref="S21:U21"/>
    <mergeCell ref="V21:Y21"/>
    <mergeCell ref="O20:P20"/>
    <mergeCell ref="Q22:R22"/>
    <mergeCell ref="S22:U22"/>
    <mergeCell ref="V22:Y22"/>
    <mergeCell ref="O23:P23"/>
    <mergeCell ref="Q23:R23"/>
    <mergeCell ref="S23:U23"/>
    <mergeCell ref="V23:Y23"/>
    <mergeCell ref="O22:P22"/>
    <mergeCell ref="O19:P19"/>
    <mergeCell ref="Q19:R19"/>
    <mergeCell ref="S19:U19"/>
    <mergeCell ref="V19:Y19"/>
    <mergeCell ref="O26:P26"/>
    <mergeCell ref="Q26:R26"/>
    <mergeCell ref="S26:U26"/>
    <mergeCell ref="V26:Y26"/>
    <mergeCell ref="Q24:R24"/>
    <mergeCell ref="S24:U24"/>
    <mergeCell ref="V24:Y24"/>
    <mergeCell ref="O25:P25"/>
    <mergeCell ref="Q25:R25"/>
    <mergeCell ref="S25:U25"/>
    <mergeCell ref="V25:Y25"/>
    <mergeCell ref="O24:P24"/>
    <mergeCell ref="A27:B27"/>
    <mergeCell ref="C27:F27"/>
    <mergeCell ref="G27:Y27"/>
    <mergeCell ref="A28:E28"/>
    <mergeCell ref="F28:J28"/>
    <mergeCell ref="K28:O28"/>
    <mergeCell ref="P28:T28"/>
    <mergeCell ref="U28:Y28"/>
    <mergeCell ref="A29:E31"/>
    <mergeCell ref="F29:J29"/>
    <mergeCell ref="K29:O29"/>
    <mergeCell ref="P29:T29"/>
    <mergeCell ref="F31:J31"/>
    <mergeCell ref="K31:O31"/>
    <mergeCell ref="P31:T31"/>
    <mergeCell ref="U31:Y31"/>
    <mergeCell ref="U29:Y29"/>
    <mergeCell ref="F30:J30"/>
    <mergeCell ref="K30:O30"/>
    <mergeCell ref="P30:T30"/>
    <mergeCell ref="U30:Y30"/>
  </mergeCells>
  <phoneticPr fontId="2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728"/>
  <sheetViews>
    <sheetView tabSelected="1" workbookViewId="0">
      <selection activeCell="B19" sqref="B19:K19"/>
    </sheetView>
  </sheetViews>
  <sheetFormatPr defaultColWidth="8.875" defaultRowHeight="16.5"/>
  <cols>
    <col min="1" max="1" width="6.25" style="1" customWidth="1"/>
    <col min="2" max="2" width="8.5" style="1" customWidth="1"/>
    <col min="3" max="3" width="4" style="1" customWidth="1"/>
    <col min="4" max="4" width="9.125" style="1" customWidth="1"/>
    <col min="5" max="5" width="13.125" style="1" customWidth="1"/>
    <col min="6" max="6" width="15.125" style="1" customWidth="1"/>
    <col min="7" max="7" width="15.375" style="1" customWidth="1"/>
    <col min="8" max="8" width="16.125" style="1" customWidth="1"/>
    <col min="9" max="9" width="17.75" style="1" customWidth="1"/>
    <col min="10" max="10" width="9.375" style="1" customWidth="1"/>
    <col min="11" max="11" width="17" style="1" customWidth="1"/>
    <col min="12" max="16384" width="8.875" style="1"/>
  </cols>
  <sheetData>
    <row r="1" spans="1:11" s="89" customFormat="1" ht="5.45" customHeight="1">
      <c r="B1" s="89" t="s">
        <v>71</v>
      </c>
      <c r="F1" s="89" t="s">
        <v>72</v>
      </c>
      <c r="I1" s="101" t="s">
        <v>73</v>
      </c>
    </row>
    <row r="2" spans="1:11" ht="6.6" customHeight="1"/>
    <row r="3" spans="1:11" ht="24" customHeight="1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1" s="196" customFormat="1" ht="27.75" customHeight="1">
      <c r="A4" s="194"/>
      <c r="B4" s="194"/>
      <c r="C4" s="192" t="s">
        <v>439</v>
      </c>
      <c r="D4" s="191" t="s">
        <v>444</v>
      </c>
      <c r="E4" s="191"/>
      <c r="F4" s="194"/>
      <c r="G4" s="194"/>
      <c r="H4" s="194"/>
      <c r="I4" s="194"/>
      <c r="J4" s="194"/>
      <c r="K4" s="195"/>
    </row>
    <row r="5" spans="1:11" s="42" customFormat="1" ht="30.6" customHeight="1">
      <c r="A5" s="214"/>
      <c r="B5" s="336" t="s">
        <v>344</v>
      </c>
      <c r="C5" s="509"/>
      <c r="D5" s="509"/>
      <c r="E5" s="213" t="s">
        <v>345</v>
      </c>
      <c r="F5" s="193" t="s">
        <v>437</v>
      </c>
      <c r="G5" s="209" t="s">
        <v>440</v>
      </c>
      <c r="H5" s="210" t="s">
        <v>438</v>
      </c>
      <c r="I5" s="8" t="s">
        <v>443</v>
      </c>
      <c r="J5" s="874" t="s">
        <v>441</v>
      </c>
      <c r="K5" s="875"/>
    </row>
    <row r="6" spans="1:11" s="42" customFormat="1" ht="53.25" customHeight="1">
      <c r="A6" s="212"/>
      <c r="B6" s="262" t="s">
        <v>445</v>
      </c>
      <c r="C6" s="263"/>
      <c r="D6" s="263"/>
      <c r="E6" s="8" t="s">
        <v>453</v>
      </c>
      <c r="F6" s="215">
        <v>3690</v>
      </c>
      <c r="G6" s="216">
        <v>1400</v>
      </c>
      <c r="H6" s="217">
        <v>1000</v>
      </c>
      <c r="I6" s="218">
        <f t="shared" ref="I6:I17" si="0">SUM(F6:H6)</f>
        <v>6090</v>
      </c>
      <c r="J6" s="634" t="s">
        <v>461</v>
      </c>
      <c r="K6" s="873"/>
    </row>
    <row r="7" spans="1:11" s="42" customFormat="1" ht="60.75" customHeight="1">
      <c r="A7" s="212"/>
      <c r="B7" s="262" t="s">
        <v>446</v>
      </c>
      <c r="C7" s="262"/>
      <c r="D7" s="262"/>
      <c r="E7" s="8" t="s">
        <v>454</v>
      </c>
      <c r="F7" s="215">
        <v>2900</v>
      </c>
      <c r="G7" s="216">
        <v>1200</v>
      </c>
      <c r="H7" s="217">
        <v>1000</v>
      </c>
      <c r="I7" s="218">
        <f t="shared" si="0"/>
        <v>5100</v>
      </c>
      <c r="J7" s="634" t="s">
        <v>462</v>
      </c>
      <c r="K7" s="873"/>
    </row>
    <row r="8" spans="1:11" s="42" customFormat="1" ht="39.75" customHeight="1">
      <c r="A8" s="212"/>
      <c r="B8" s="262" t="s">
        <v>447</v>
      </c>
      <c r="C8" s="263"/>
      <c r="D8" s="263"/>
      <c r="E8" s="8" t="s">
        <v>454</v>
      </c>
      <c r="F8" s="215">
        <v>2810</v>
      </c>
      <c r="G8" s="216">
        <v>1200</v>
      </c>
      <c r="H8" s="217">
        <v>1000</v>
      </c>
      <c r="I8" s="218">
        <f t="shared" si="0"/>
        <v>5010</v>
      </c>
      <c r="J8" s="634" t="s">
        <v>463</v>
      </c>
      <c r="K8" s="876"/>
    </row>
    <row r="9" spans="1:11" s="42" customFormat="1" ht="49.5" customHeight="1">
      <c r="A9" s="212"/>
      <c r="B9" s="262" t="s">
        <v>448</v>
      </c>
      <c r="C9" s="263"/>
      <c r="D9" s="263"/>
      <c r="E9" s="8" t="s">
        <v>454</v>
      </c>
      <c r="F9" s="215">
        <v>3160</v>
      </c>
      <c r="G9" s="216">
        <v>1200</v>
      </c>
      <c r="H9" s="217">
        <v>1000</v>
      </c>
      <c r="I9" s="218">
        <f t="shared" si="0"/>
        <v>5360</v>
      </c>
      <c r="J9" s="634" t="s">
        <v>464</v>
      </c>
      <c r="K9" s="873"/>
    </row>
    <row r="10" spans="1:11" s="42" customFormat="1" ht="49.5" customHeight="1">
      <c r="A10" s="212"/>
      <c r="B10" s="262" t="s">
        <v>449</v>
      </c>
      <c r="C10" s="263"/>
      <c r="D10" s="263"/>
      <c r="E10" s="8" t="s">
        <v>454</v>
      </c>
      <c r="F10" s="215">
        <v>2900</v>
      </c>
      <c r="G10" s="216">
        <v>1200</v>
      </c>
      <c r="H10" s="217">
        <v>1000</v>
      </c>
      <c r="I10" s="218">
        <f t="shared" si="0"/>
        <v>5100</v>
      </c>
      <c r="J10" s="634" t="s">
        <v>465</v>
      </c>
      <c r="K10" s="873"/>
    </row>
    <row r="11" spans="1:11" s="42" customFormat="1" ht="54.75" customHeight="1">
      <c r="A11" s="212"/>
      <c r="B11" s="262" t="s">
        <v>450</v>
      </c>
      <c r="C11" s="262"/>
      <c r="D11" s="262"/>
      <c r="E11" s="8" t="s">
        <v>454</v>
      </c>
      <c r="F11" s="215">
        <v>1840</v>
      </c>
      <c r="G11" s="216">
        <v>1100</v>
      </c>
      <c r="H11" s="217">
        <v>1000</v>
      </c>
      <c r="I11" s="218">
        <f t="shared" si="0"/>
        <v>3940</v>
      </c>
      <c r="J11" s="634" t="s">
        <v>466</v>
      </c>
      <c r="K11" s="873"/>
    </row>
    <row r="12" spans="1:11" s="42" customFormat="1" ht="33" customHeight="1">
      <c r="A12" s="212"/>
      <c r="B12" s="262" t="s">
        <v>451</v>
      </c>
      <c r="C12" s="262"/>
      <c r="D12" s="262"/>
      <c r="E12" s="8" t="s">
        <v>454</v>
      </c>
      <c r="F12" s="215">
        <v>1720</v>
      </c>
      <c r="G12" s="216">
        <v>1100</v>
      </c>
      <c r="H12" s="217">
        <v>1000</v>
      </c>
      <c r="I12" s="218">
        <f t="shared" si="0"/>
        <v>3820</v>
      </c>
      <c r="J12" s="634" t="s">
        <v>467</v>
      </c>
      <c r="K12" s="876"/>
    </row>
    <row r="13" spans="1:11" s="42" customFormat="1" ht="33" customHeight="1">
      <c r="A13" s="212"/>
      <c r="B13" s="259" t="s">
        <v>452</v>
      </c>
      <c r="C13" s="260"/>
      <c r="D13" s="301"/>
      <c r="E13" s="8" t="s">
        <v>454</v>
      </c>
      <c r="F13" s="215">
        <v>1740</v>
      </c>
      <c r="G13" s="216">
        <v>1100</v>
      </c>
      <c r="H13" s="217">
        <v>1000</v>
      </c>
      <c r="I13" s="218">
        <f t="shared" si="0"/>
        <v>3840</v>
      </c>
      <c r="J13" s="634" t="s">
        <v>468</v>
      </c>
      <c r="K13" s="877"/>
    </row>
    <row r="14" spans="1:11" s="42" customFormat="1" ht="33" customHeight="1">
      <c r="A14" s="212"/>
      <c r="B14" s="259" t="s">
        <v>455</v>
      </c>
      <c r="C14" s="403"/>
      <c r="D14" s="261"/>
      <c r="E14" s="8" t="s">
        <v>454</v>
      </c>
      <c r="F14" s="215">
        <v>1420</v>
      </c>
      <c r="G14" s="216">
        <v>600</v>
      </c>
      <c r="H14" s="217">
        <v>1000</v>
      </c>
      <c r="I14" s="218">
        <f t="shared" si="0"/>
        <v>3020</v>
      </c>
      <c r="J14" s="634" t="s">
        <v>469</v>
      </c>
      <c r="K14" s="877"/>
    </row>
    <row r="15" spans="1:11" s="42" customFormat="1" ht="33" customHeight="1">
      <c r="A15" s="212"/>
      <c r="B15" s="259" t="s">
        <v>456</v>
      </c>
      <c r="C15" s="403"/>
      <c r="D15" s="261"/>
      <c r="E15" s="8" t="s">
        <v>459</v>
      </c>
      <c r="F15" s="215">
        <v>890</v>
      </c>
      <c r="G15" s="216">
        <v>400</v>
      </c>
      <c r="H15" s="217">
        <v>1000</v>
      </c>
      <c r="I15" s="218">
        <f t="shared" si="0"/>
        <v>2290</v>
      </c>
      <c r="J15" s="634" t="s">
        <v>471</v>
      </c>
      <c r="K15" s="877"/>
    </row>
    <row r="16" spans="1:11" s="42" customFormat="1" ht="33" customHeight="1">
      <c r="A16" s="212"/>
      <c r="B16" s="259" t="s">
        <v>457</v>
      </c>
      <c r="C16" s="403"/>
      <c r="D16" s="261"/>
      <c r="E16" s="8" t="s">
        <v>459</v>
      </c>
      <c r="F16" s="215">
        <v>920</v>
      </c>
      <c r="G16" s="216">
        <v>400</v>
      </c>
      <c r="H16" s="217">
        <v>1000</v>
      </c>
      <c r="I16" s="218">
        <f t="shared" si="0"/>
        <v>2320</v>
      </c>
      <c r="J16" s="634" t="s">
        <v>472</v>
      </c>
      <c r="K16" s="877"/>
    </row>
    <row r="17" spans="1:11" s="42" customFormat="1" ht="33" customHeight="1">
      <c r="A17" s="212"/>
      <c r="B17" s="259" t="s">
        <v>458</v>
      </c>
      <c r="C17" s="403"/>
      <c r="D17" s="261"/>
      <c r="E17" s="8" t="s">
        <v>460</v>
      </c>
      <c r="F17" s="215">
        <v>860</v>
      </c>
      <c r="G17" s="216">
        <v>400</v>
      </c>
      <c r="H17" s="217">
        <v>1000</v>
      </c>
      <c r="I17" s="218">
        <f t="shared" si="0"/>
        <v>2260</v>
      </c>
      <c r="J17" s="634" t="s">
        <v>470</v>
      </c>
      <c r="K17" s="877"/>
    </row>
    <row r="18" spans="1:11" s="42" customFormat="1" ht="33" customHeight="1">
      <c r="A18" s="211"/>
      <c r="B18" s="872" t="s">
        <v>442</v>
      </c>
      <c r="C18" s="872"/>
      <c r="D18" s="872"/>
      <c r="E18" s="872"/>
      <c r="F18" s="219">
        <f>SUM(F6:F17)</f>
        <v>24850</v>
      </c>
      <c r="G18" s="219">
        <f>SUM(G6:G17)</f>
        <v>11300</v>
      </c>
      <c r="H18" s="219">
        <f>SUM(H6:H17)</f>
        <v>12000</v>
      </c>
      <c r="I18" s="219">
        <f>SUM(I6:I17)</f>
        <v>48150</v>
      </c>
      <c r="J18" s="868"/>
      <c r="K18" s="869"/>
    </row>
    <row r="19" spans="1:11" s="42" customFormat="1" ht="80.25" customHeight="1">
      <c r="B19" s="870" t="s">
        <v>473</v>
      </c>
      <c r="C19" s="871"/>
      <c r="D19" s="871"/>
      <c r="E19" s="871"/>
      <c r="F19" s="871"/>
      <c r="G19" s="871"/>
      <c r="H19" s="871"/>
      <c r="I19" s="871"/>
      <c r="J19" s="871"/>
      <c r="K19" s="871"/>
    </row>
    <row r="20" spans="1:11" s="42" customFormat="1"/>
    <row r="21" spans="1:11" s="42" customFormat="1"/>
    <row r="22" spans="1:11" s="42" customFormat="1"/>
    <row r="23" spans="1:11" s="42" customFormat="1"/>
    <row r="24" spans="1:11" s="42" customFormat="1"/>
    <row r="25" spans="1:11" s="42" customFormat="1"/>
    <row r="26" spans="1:11" s="42" customFormat="1"/>
    <row r="27" spans="1:11" s="42" customFormat="1"/>
    <row r="28" spans="1:11" s="42" customFormat="1"/>
    <row r="29" spans="1:11" s="42" customFormat="1"/>
    <row r="30" spans="1:11" s="42" customFormat="1"/>
    <row r="31" spans="1:11" s="42" customFormat="1"/>
    <row r="32" spans="1:11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  <row r="562" s="42" customFormat="1"/>
    <row r="563" s="42" customFormat="1"/>
    <row r="564" s="42" customFormat="1"/>
    <row r="565" s="42" customFormat="1"/>
    <row r="566" s="42" customFormat="1"/>
    <row r="567" s="42" customFormat="1"/>
    <row r="568" s="42" customFormat="1"/>
    <row r="569" s="42" customFormat="1"/>
    <row r="570" s="42" customFormat="1"/>
    <row r="571" s="42" customFormat="1"/>
    <row r="572" s="42" customFormat="1"/>
    <row r="573" s="42" customFormat="1"/>
    <row r="574" s="42" customFormat="1"/>
    <row r="575" s="42" customFormat="1"/>
    <row r="576" s="42" customFormat="1"/>
    <row r="577" s="42" customFormat="1"/>
    <row r="578" s="42" customFormat="1"/>
    <row r="579" s="42" customFormat="1"/>
    <row r="580" s="42" customFormat="1"/>
    <row r="581" s="42" customFormat="1"/>
    <row r="582" s="42" customFormat="1"/>
    <row r="583" s="42" customFormat="1"/>
    <row r="584" s="42" customFormat="1"/>
    <row r="585" s="42" customFormat="1"/>
    <row r="586" s="42" customFormat="1"/>
    <row r="587" s="42" customFormat="1"/>
    <row r="588" s="42" customFormat="1"/>
    <row r="589" s="42" customFormat="1"/>
    <row r="590" s="42" customFormat="1"/>
    <row r="591" s="42" customFormat="1"/>
    <row r="592" s="42" customFormat="1"/>
    <row r="593" s="42" customFormat="1"/>
    <row r="594" s="42" customFormat="1"/>
    <row r="595" s="42" customFormat="1"/>
    <row r="596" s="42" customFormat="1"/>
    <row r="597" s="42" customFormat="1"/>
    <row r="598" s="42" customFormat="1"/>
    <row r="599" s="42" customFormat="1"/>
    <row r="600" s="42" customFormat="1"/>
    <row r="601" s="42" customFormat="1"/>
    <row r="602" s="42" customFormat="1"/>
    <row r="603" s="42" customFormat="1"/>
    <row r="604" s="42" customFormat="1"/>
    <row r="605" s="42" customFormat="1"/>
    <row r="606" s="42" customFormat="1"/>
    <row r="607" s="42" customFormat="1"/>
    <row r="608" s="42" customFormat="1"/>
    <row r="609" s="42" customFormat="1"/>
    <row r="610" s="42" customFormat="1"/>
    <row r="611" s="42" customFormat="1"/>
    <row r="612" s="42" customFormat="1"/>
    <row r="613" s="42" customFormat="1"/>
    <row r="614" s="42" customFormat="1"/>
    <row r="615" s="42" customFormat="1"/>
    <row r="616" s="42" customFormat="1"/>
    <row r="617" s="42" customFormat="1"/>
    <row r="618" s="42" customFormat="1"/>
    <row r="619" s="42" customFormat="1"/>
    <row r="620" s="42" customFormat="1"/>
    <row r="621" s="42" customFormat="1"/>
    <row r="622" s="42" customFormat="1"/>
    <row r="623" s="42" customFormat="1"/>
    <row r="624" s="42" customFormat="1"/>
    <row r="625" s="42" customFormat="1"/>
    <row r="626" s="42" customFormat="1"/>
    <row r="627" s="42" customFormat="1"/>
    <row r="628" s="42" customFormat="1"/>
    <row r="629" s="42" customFormat="1"/>
    <row r="630" s="42" customFormat="1"/>
    <row r="631" s="42" customFormat="1"/>
    <row r="632" s="42" customFormat="1"/>
    <row r="633" s="42" customFormat="1"/>
    <row r="634" s="42" customFormat="1"/>
    <row r="635" s="42" customFormat="1"/>
    <row r="636" s="42" customFormat="1"/>
    <row r="637" s="42" customFormat="1"/>
    <row r="638" s="42" customFormat="1"/>
    <row r="639" s="42" customFormat="1"/>
    <row r="640" s="42" customFormat="1"/>
    <row r="641" s="42" customFormat="1"/>
    <row r="642" s="42" customFormat="1"/>
    <row r="643" s="42" customFormat="1"/>
    <row r="644" s="42" customFormat="1"/>
    <row r="645" s="42" customFormat="1"/>
    <row r="646" s="42" customFormat="1"/>
    <row r="647" s="42" customFormat="1"/>
    <row r="648" s="42" customFormat="1"/>
    <row r="649" s="42" customFormat="1"/>
    <row r="650" s="42" customFormat="1"/>
    <row r="651" s="42" customFormat="1"/>
    <row r="652" s="42" customFormat="1"/>
    <row r="653" s="42" customFormat="1"/>
    <row r="654" s="42" customFormat="1"/>
    <row r="655" s="42" customFormat="1"/>
    <row r="656" s="42" customFormat="1"/>
    <row r="657" s="42" customFormat="1"/>
    <row r="658" s="42" customFormat="1"/>
    <row r="659" s="42" customFormat="1"/>
    <row r="660" s="42" customFormat="1"/>
    <row r="661" s="42" customFormat="1"/>
    <row r="662" s="42" customFormat="1"/>
    <row r="663" s="42" customFormat="1"/>
    <row r="664" s="42" customFormat="1"/>
    <row r="665" s="42" customFormat="1"/>
    <row r="666" s="42" customFormat="1"/>
    <row r="667" s="42" customFormat="1"/>
    <row r="668" s="42" customFormat="1"/>
    <row r="669" s="42" customFormat="1"/>
    <row r="670" s="42" customFormat="1"/>
    <row r="671" s="42" customFormat="1"/>
    <row r="672" s="42" customFormat="1"/>
    <row r="673" s="42" customFormat="1"/>
    <row r="674" s="42" customFormat="1"/>
    <row r="675" s="42" customFormat="1"/>
    <row r="676" s="42" customFormat="1"/>
    <row r="677" s="42" customFormat="1"/>
    <row r="678" s="42" customFormat="1"/>
    <row r="679" s="42" customFormat="1"/>
    <row r="680" s="42" customFormat="1"/>
    <row r="681" s="42" customFormat="1"/>
    <row r="682" s="42" customFormat="1"/>
    <row r="683" s="42" customFormat="1"/>
    <row r="684" s="42" customFormat="1"/>
    <row r="685" s="42" customFormat="1"/>
    <row r="686" s="42" customFormat="1"/>
    <row r="687" s="42" customFormat="1"/>
    <row r="688" s="42" customFormat="1"/>
    <row r="689" s="42" customFormat="1"/>
    <row r="690" s="42" customFormat="1"/>
    <row r="691" s="42" customFormat="1"/>
    <row r="692" s="42" customFormat="1"/>
    <row r="693" s="42" customFormat="1"/>
    <row r="694" s="42" customFormat="1"/>
    <row r="695" s="42" customFormat="1"/>
    <row r="696" s="42" customFormat="1"/>
    <row r="697" s="42" customFormat="1"/>
    <row r="698" s="42" customFormat="1"/>
    <row r="699" s="42" customFormat="1"/>
    <row r="700" s="42" customFormat="1"/>
    <row r="701" s="42" customFormat="1"/>
    <row r="702" s="42" customFormat="1"/>
    <row r="703" s="42" customFormat="1"/>
    <row r="704" s="42" customFormat="1"/>
    <row r="705" s="42" customFormat="1"/>
    <row r="706" s="42" customFormat="1"/>
    <row r="707" s="42" customFormat="1"/>
    <row r="708" s="42" customFormat="1"/>
    <row r="709" s="42" customFormat="1"/>
    <row r="710" s="42" customFormat="1"/>
    <row r="711" s="42" customFormat="1"/>
    <row r="712" s="42" customFormat="1"/>
    <row r="713" s="42" customFormat="1"/>
    <row r="714" s="42" customFormat="1"/>
    <row r="715" s="42" customFormat="1"/>
    <row r="716" s="42" customFormat="1"/>
    <row r="717" s="42" customFormat="1"/>
    <row r="718" s="42" customFormat="1"/>
    <row r="719" s="42" customFormat="1"/>
    <row r="720" s="42" customFormat="1"/>
    <row r="721" s="42" customFormat="1"/>
    <row r="722" s="42" customFormat="1"/>
    <row r="723" s="42" customFormat="1"/>
    <row r="724" s="42" customFormat="1"/>
    <row r="725" s="42" customFormat="1"/>
    <row r="726" s="42" customFormat="1"/>
    <row r="727" s="42" customFormat="1"/>
    <row r="728" s="42" customFormat="1"/>
  </sheetData>
  <mergeCells count="30">
    <mergeCell ref="B15:D15"/>
    <mergeCell ref="B16:D16"/>
    <mergeCell ref="B5:D5"/>
    <mergeCell ref="J5:K5"/>
    <mergeCell ref="A3:K3"/>
    <mergeCell ref="J12:K12"/>
    <mergeCell ref="B12:D12"/>
    <mergeCell ref="B7:D7"/>
    <mergeCell ref="J7:K7"/>
    <mergeCell ref="B6:D6"/>
    <mergeCell ref="J6:K6"/>
    <mergeCell ref="B8:D8"/>
    <mergeCell ref="J8:K8"/>
    <mergeCell ref="J9:K9"/>
    <mergeCell ref="J18:K18"/>
    <mergeCell ref="B19:K19"/>
    <mergeCell ref="B9:D9"/>
    <mergeCell ref="B18:E18"/>
    <mergeCell ref="B11:D11"/>
    <mergeCell ref="J11:K11"/>
    <mergeCell ref="B10:D10"/>
    <mergeCell ref="J10:K10"/>
    <mergeCell ref="B17:D17"/>
    <mergeCell ref="J13:K13"/>
    <mergeCell ref="J14:K14"/>
    <mergeCell ref="J15:K15"/>
    <mergeCell ref="J16:K16"/>
    <mergeCell ref="J17:K17"/>
    <mergeCell ref="B13:D13"/>
    <mergeCell ref="B14:D14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landscape" r:id="rId1"/>
  <headerFooter alignWithMargins="0">
    <oddFooter>&amp;C&amp;"標楷體,標準"&amp;11共&amp;N頁，第&amp;P頁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6"/>
  <dimension ref="A1"/>
  <sheetViews>
    <sheetView workbookViewId="0">
      <selection activeCell="K12" sqref="K12:M12"/>
    </sheetView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G2" sqref="G2"/>
    </sheetView>
  </sheetViews>
  <sheetFormatPr defaultColWidth="8.875" defaultRowHeight="16.5"/>
  <cols>
    <col min="1" max="1" width="6" style="1" customWidth="1"/>
    <col min="2" max="2" width="6.25" style="1" customWidth="1"/>
    <col min="3" max="3" width="8.125" style="1" customWidth="1"/>
    <col min="4" max="4" width="3.375" style="1" customWidth="1"/>
    <col min="5" max="5" width="7.25" style="1" customWidth="1"/>
    <col min="6" max="6" width="11.625" style="1" customWidth="1"/>
    <col min="7" max="7" width="10.75" style="1" customWidth="1"/>
    <col min="8" max="8" width="5.875" style="1" customWidth="1"/>
    <col min="9" max="9" width="6.25" style="1" customWidth="1"/>
    <col min="10" max="10" width="6.875" style="1" customWidth="1"/>
    <col min="11" max="11" width="19" style="1" customWidth="1"/>
    <col min="12" max="16384" width="8.875" style="1"/>
  </cols>
  <sheetData>
    <row r="1" spans="1:11" s="89" customFormat="1" ht="8.25" customHeight="1">
      <c r="C1" s="89" t="s">
        <v>232</v>
      </c>
      <c r="F1" s="101"/>
      <c r="G1" s="91" t="s">
        <v>233</v>
      </c>
      <c r="I1" s="90"/>
      <c r="J1" s="90" t="s">
        <v>234</v>
      </c>
    </row>
    <row r="2" spans="1:11" ht="27" customHeight="1">
      <c r="A2" s="178"/>
      <c r="B2" s="178"/>
      <c r="C2" s="178"/>
      <c r="D2" s="178"/>
      <c r="E2" s="178"/>
      <c r="F2" s="178"/>
      <c r="G2" s="179" t="str">
        <f>F16</f>
        <v>花蓮縣立  國民中學</v>
      </c>
      <c r="H2" s="178" t="s">
        <v>389</v>
      </c>
      <c r="I2" s="178"/>
      <c r="J2" s="178"/>
      <c r="K2" s="178"/>
    </row>
    <row r="3" spans="1:11" ht="27" customHeight="1">
      <c r="A3" s="223" t="s">
        <v>235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 ht="30" customHeight="1">
      <c r="A4" s="264" t="s">
        <v>236</v>
      </c>
      <c r="B4" s="335"/>
      <c r="C4" s="264" t="s">
        <v>237</v>
      </c>
      <c r="D4" s="335"/>
      <c r="E4" s="335"/>
      <c r="F4" s="306"/>
      <c r="G4" s="264" t="s">
        <v>238</v>
      </c>
      <c r="H4" s="306"/>
      <c r="I4" s="345" t="s">
        <v>239</v>
      </c>
      <c r="J4" s="348"/>
      <c r="K4" s="349"/>
    </row>
    <row r="5" spans="1:11" ht="26.1" customHeight="1">
      <c r="A5" s="327" t="s">
        <v>240</v>
      </c>
      <c r="B5" s="340"/>
      <c r="C5" s="345" t="s">
        <v>241</v>
      </c>
      <c r="D5" s="346"/>
      <c r="E5" s="345" t="s">
        <v>242</v>
      </c>
      <c r="F5" s="346"/>
      <c r="G5" s="350"/>
      <c r="H5" s="351"/>
      <c r="I5" s="356">
        <f>K18</f>
        <v>0</v>
      </c>
      <c r="J5" s="357"/>
      <c r="K5" s="347" t="s">
        <v>243</v>
      </c>
    </row>
    <row r="6" spans="1:11" ht="26.1" customHeight="1">
      <c r="A6" s="341"/>
      <c r="B6" s="342"/>
      <c r="C6" s="345" t="s">
        <v>244</v>
      </c>
      <c r="D6" s="346"/>
      <c r="E6" s="240"/>
      <c r="F6" s="242"/>
      <c r="G6" s="352"/>
      <c r="H6" s="353"/>
      <c r="I6" s="358"/>
      <c r="J6" s="359"/>
      <c r="K6" s="347"/>
    </row>
    <row r="7" spans="1:11" ht="26.1" customHeight="1">
      <c r="A7" s="343"/>
      <c r="B7" s="344"/>
      <c r="C7" s="345" t="s">
        <v>245</v>
      </c>
      <c r="D7" s="346"/>
      <c r="E7" s="240"/>
      <c r="F7" s="242"/>
      <c r="G7" s="354"/>
      <c r="H7" s="355"/>
      <c r="I7" s="360"/>
      <c r="J7" s="361"/>
      <c r="K7" s="347"/>
    </row>
    <row r="8" spans="1:11" ht="15.75" customHeight="1">
      <c r="A8" s="6"/>
      <c r="B8" s="7"/>
      <c r="C8" s="24"/>
      <c r="D8" s="24"/>
      <c r="E8" s="24"/>
      <c r="F8" s="24"/>
      <c r="G8" s="25"/>
      <c r="H8" s="25"/>
      <c r="I8" s="32"/>
      <c r="J8" s="32"/>
    </row>
    <row r="9" spans="1:11" ht="26.25" customHeight="1">
      <c r="A9" s="264" t="s">
        <v>25</v>
      </c>
      <c r="B9" s="265"/>
      <c r="C9" s="266"/>
      <c r="D9" s="264" t="s">
        <v>246</v>
      </c>
      <c r="E9" s="335"/>
      <c r="F9" s="335"/>
      <c r="G9" s="227"/>
      <c r="H9" s="227"/>
      <c r="I9" s="228"/>
      <c r="J9" s="336" t="s">
        <v>247</v>
      </c>
      <c r="K9" s="336"/>
    </row>
    <row r="10" spans="1:11" ht="30" customHeight="1">
      <c r="A10" s="267" t="s">
        <v>248</v>
      </c>
      <c r="B10" s="268"/>
      <c r="C10" s="268"/>
      <c r="D10" s="370" t="s">
        <v>249</v>
      </c>
      <c r="E10" s="371"/>
      <c r="F10" s="371"/>
      <c r="G10" s="362"/>
      <c r="H10" s="363"/>
      <c r="I10" s="364"/>
      <c r="J10" s="372"/>
      <c r="K10" s="373"/>
    </row>
    <row r="11" spans="1:11" ht="30" customHeight="1">
      <c r="A11" s="337"/>
      <c r="B11" s="338"/>
      <c r="C11" s="339"/>
      <c r="D11" s="368" t="s">
        <v>250</v>
      </c>
      <c r="E11" s="369"/>
      <c r="F11" s="369"/>
      <c r="G11" s="365"/>
      <c r="H11" s="366"/>
      <c r="I11" s="367"/>
      <c r="J11" s="374"/>
      <c r="K11" s="375"/>
    </row>
    <row r="12" spans="1:11" ht="30" customHeight="1">
      <c r="A12" s="337" t="s">
        <v>270</v>
      </c>
      <c r="B12" s="338"/>
      <c r="C12" s="339"/>
      <c r="D12" s="368" t="s">
        <v>251</v>
      </c>
      <c r="E12" s="369"/>
      <c r="F12" s="369"/>
      <c r="G12" s="365"/>
      <c r="H12" s="366"/>
      <c r="I12" s="367"/>
      <c r="J12" s="374"/>
      <c r="K12" s="375"/>
    </row>
    <row r="13" spans="1:11" ht="30" customHeight="1">
      <c r="A13" s="279"/>
      <c r="B13" s="280"/>
      <c r="C13" s="280"/>
      <c r="D13" s="381" t="s">
        <v>252</v>
      </c>
      <c r="E13" s="382"/>
      <c r="F13" s="382"/>
      <c r="G13" s="383"/>
      <c r="H13" s="384"/>
      <c r="I13" s="385"/>
      <c r="J13" s="376"/>
      <c r="K13" s="377"/>
    </row>
    <row r="14" spans="1:11" ht="6.6" customHeight="1"/>
    <row r="15" spans="1:11" ht="76.5" customHeight="1">
      <c r="A15" s="224" t="s">
        <v>253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39" customHeight="1">
      <c r="A16" s="175"/>
      <c r="B16" s="163"/>
      <c r="C16" s="163"/>
      <c r="D16" s="163"/>
      <c r="E16" s="163"/>
      <c r="F16" s="177" t="s">
        <v>394</v>
      </c>
      <c r="G16" s="176" t="s">
        <v>391</v>
      </c>
      <c r="H16" s="163"/>
      <c r="I16" s="163"/>
      <c r="J16" s="163"/>
      <c r="K16" s="164"/>
    </row>
    <row r="17" spans="1:11" ht="27.75" customHeight="1">
      <c r="A17" s="102"/>
      <c r="B17" s="103"/>
      <c r="C17" s="103"/>
      <c r="D17" s="103"/>
      <c r="E17" s="103"/>
      <c r="F17" s="103"/>
      <c r="G17" s="103"/>
      <c r="H17" s="16"/>
      <c r="I17" s="16" t="s">
        <v>109</v>
      </c>
      <c r="J17" s="1" t="s">
        <v>254</v>
      </c>
      <c r="K17" s="17"/>
    </row>
    <row r="18" spans="1:11" s="42" customFormat="1" ht="34.5" customHeight="1">
      <c r="A18" s="326" t="s">
        <v>255</v>
      </c>
      <c r="B18" s="326"/>
      <c r="C18" s="380"/>
      <c r="D18" s="380"/>
      <c r="E18" s="380"/>
      <c r="F18" s="133" t="s">
        <v>256</v>
      </c>
      <c r="G18" s="380"/>
      <c r="H18" s="380"/>
      <c r="I18" s="326" t="s">
        <v>257</v>
      </c>
      <c r="J18" s="326"/>
      <c r="K18" s="128"/>
    </row>
    <row r="19" spans="1:11" s="42" customFormat="1" ht="55.5" customHeight="1">
      <c r="A19" s="327" t="s">
        <v>258</v>
      </c>
      <c r="B19" s="304"/>
      <c r="C19" s="305"/>
      <c r="D19" s="330"/>
      <c r="E19" s="378"/>
      <c r="F19" s="378"/>
      <c r="G19" s="378"/>
      <c r="H19" s="378"/>
      <c r="I19" s="378"/>
      <c r="J19" s="378"/>
      <c r="K19" s="379"/>
    </row>
    <row r="20" spans="1:11" s="42" customFormat="1" ht="43.5" customHeight="1">
      <c r="A20" s="326" t="s">
        <v>259</v>
      </c>
      <c r="B20" s="326"/>
      <c r="C20" s="328"/>
      <c r="D20" s="328"/>
      <c r="E20" s="328"/>
      <c r="F20" s="134" t="s">
        <v>260</v>
      </c>
      <c r="G20" s="328"/>
      <c r="H20" s="328"/>
      <c r="I20" s="329" t="s">
        <v>261</v>
      </c>
      <c r="J20" s="329"/>
      <c r="K20" s="135"/>
    </row>
    <row r="21" spans="1:11" s="42" customFormat="1" ht="44.25" customHeight="1">
      <c r="A21" s="326" t="s">
        <v>262</v>
      </c>
      <c r="B21" s="326"/>
      <c r="C21" s="330" t="s">
        <v>263</v>
      </c>
      <c r="D21" s="331"/>
      <c r="E21" s="331"/>
      <c r="F21" s="331"/>
      <c r="G21" s="332"/>
      <c r="H21" s="333" t="s">
        <v>264</v>
      </c>
      <c r="I21" s="334"/>
      <c r="J21" s="130"/>
      <c r="K21" s="136"/>
    </row>
    <row r="22" spans="1:11" ht="22.5" customHeight="1">
      <c r="A22" s="323" t="s">
        <v>265</v>
      </c>
      <c r="B22" s="85"/>
      <c r="C22" s="10"/>
      <c r="D22" s="10"/>
      <c r="E22" s="118" t="s">
        <v>266</v>
      </c>
      <c r="F22" s="10"/>
      <c r="G22" s="10"/>
      <c r="H22" s="10"/>
      <c r="I22" s="10"/>
      <c r="J22" s="10"/>
      <c r="K22" s="11"/>
    </row>
    <row r="23" spans="1:11" ht="28.5" customHeight="1">
      <c r="A23" s="324"/>
      <c r="B23" s="86"/>
      <c r="C23" s="100"/>
      <c r="E23" s="13"/>
      <c r="F23" s="180" t="str">
        <f>F16</f>
        <v>花蓮縣立  國民中學</v>
      </c>
      <c r="G23" s="100" t="s">
        <v>392</v>
      </c>
      <c r="H23" s="13"/>
      <c r="I23" s="13"/>
      <c r="J23" s="13"/>
      <c r="K23" s="43"/>
    </row>
    <row r="24" spans="1:11" ht="34.5" customHeight="1">
      <c r="A24" s="324"/>
      <c r="B24" s="86"/>
      <c r="C24" s="13"/>
      <c r="D24" s="100" t="s">
        <v>267</v>
      </c>
      <c r="F24" s="13"/>
      <c r="G24" s="13"/>
      <c r="H24" s="13"/>
      <c r="I24" s="13"/>
      <c r="J24" s="13"/>
      <c r="K24" s="43"/>
    </row>
    <row r="25" spans="1:11" ht="43.5" customHeight="1">
      <c r="A25" s="324"/>
      <c r="B25" s="86"/>
      <c r="C25" s="13"/>
      <c r="D25" s="100"/>
      <c r="F25" s="100" t="s">
        <v>268</v>
      </c>
      <c r="G25" s="13"/>
      <c r="H25" s="13"/>
      <c r="I25" s="13"/>
      <c r="J25" s="137" t="s">
        <v>269</v>
      </c>
      <c r="K25" s="43"/>
    </row>
    <row r="26" spans="1:11" ht="9.75" customHeight="1">
      <c r="A26" s="325"/>
      <c r="B26" s="71"/>
      <c r="C26" s="15"/>
      <c r="D26" s="15"/>
      <c r="E26" s="15"/>
      <c r="F26" s="138"/>
      <c r="G26" s="15"/>
      <c r="H26" s="15"/>
      <c r="I26" s="15"/>
      <c r="J26" s="139"/>
      <c r="K26" s="17"/>
    </row>
  </sheetData>
  <mergeCells count="46">
    <mergeCell ref="A15:K15"/>
    <mergeCell ref="D19:K19"/>
    <mergeCell ref="A18:B18"/>
    <mergeCell ref="C18:E18"/>
    <mergeCell ref="G18:H18"/>
    <mergeCell ref="A12:C12"/>
    <mergeCell ref="G10:I10"/>
    <mergeCell ref="G11:I11"/>
    <mergeCell ref="G12:I12"/>
    <mergeCell ref="D12:F12"/>
    <mergeCell ref="D10:F10"/>
    <mergeCell ref="D11:F11"/>
    <mergeCell ref="A3:K3"/>
    <mergeCell ref="A4:B4"/>
    <mergeCell ref="A5:B7"/>
    <mergeCell ref="C6:D6"/>
    <mergeCell ref="C7:D7"/>
    <mergeCell ref="E5:F5"/>
    <mergeCell ref="K5:K7"/>
    <mergeCell ref="I4:K4"/>
    <mergeCell ref="E7:F7"/>
    <mergeCell ref="G5:H7"/>
    <mergeCell ref="I5:J7"/>
    <mergeCell ref="G4:H4"/>
    <mergeCell ref="C5:D5"/>
    <mergeCell ref="C4:F4"/>
    <mergeCell ref="E6:F6"/>
    <mergeCell ref="D9:I9"/>
    <mergeCell ref="J9:K9"/>
    <mergeCell ref="A9:C9"/>
    <mergeCell ref="A10:C10"/>
    <mergeCell ref="A11:C11"/>
    <mergeCell ref="J10:K13"/>
    <mergeCell ref="A13:C13"/>
    <mergeCell ref="D13:F13"/>
    <mergeCell ref="G13:I13"/>
    <mergeCell ref="A22:A26"/>
    <mergeCell ref="I18:J18"/>
    <mergeCell ref="A19:C19"/>
    <mergeCell ref="A20:B20"/>
    <mergeCell ref="C20:E20"/>
    <mergeCell ref="G20:H20"/>
    <mergeCell ref="I20:J20"/>
    <mergeCell ref="A21:B21"/>
    <mergeCell ref="C21:G21"/>
    <mergeCell ref="H21:I21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42"/>
  <sheetViews>
    <sheetView topLeftCell="A2" workbookViewId="0">
      <selection activeCell="A12" sqref="A12:E12"/>
    </sheetView>
  </sheetViews>
  <sheetFormatPr defaultColWidth="8.875" defaultRowHeight="16.5"/>
  <cols>
    <col min="1" max="1" width="3.875" style="1" customWidth="1"/>
    <col min="2" max="2" width="5" style="1" customWidth="1"/>
    <col min="3" max="3" width="3.375" style="1" customWidth="1"/>
    <col min="4" max="4" width="5.125" style="1" customWidth="1"/>
    <col min="5" max="5" width="3.125" style="1" customWidth="1"/>
    <col min="6" max="6" width="2.25" style="1" customWidth="1"/>
    <col min="7" max="7" width="9.25" style="1" customWidth="1"/>
    <col min="8" max="8" width="6.5" style="1" customWidth="1"/>
    <col min="9" max="9" width="3.625" style="1" customWidth="1"/>
    <col min="10" max="10" width="4.375" style="1" customWidth="1"/>
    <col min="11" max="11" width="5.875" style="1" customWidth="1"/>
    <col min="12" max="12" width="5.75" style="1" customWidth="1"/>
    <col min="13" max="13" width="5.875" style="1" customWidth="1"/>
    <col min="14" max="14" width="3.375" style="1" customWidth="1"/>
    <col min="15" max="15" width="5.375" style="1" customWidth="1"/>
    <col min="16" max="16" width="5.25" style="1" customWidth="1"/>
    <col min="17" max="17" width="12.5" style="1" customWidth="1"/>
    <col min="18" max="16384" width="8.875" style="1"/>
  </cols>
  <sheetData>
    <row r="1" spans="1:25" ht="7.9" customHeight="1">
      <c r="A1" s="409" t="s">
        <v>218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25" ht="27" customHeight="1">
      <c r="A2" s="412" t="str">
        <f>G16</f>
        <v>花蓮縣立  國民中學</v>
      </c>
      <c r="B2" s="412"/>
      <c r="C2" s="412"/>
      <c r="D2" s="412"/>
      <c r="E2" s="412"/>
      <c r="F2" s="412"/>
      <c r="G2" s="412"/>
      <c r="H2" s="412"/>
      <c r="I2" s="412"/>
      <c r="J2" s="412"/>
      <c r="K2" s="166" t="s">
        <v>390</v>
      </c>
      <c r="L2" s="166"/>
      <c r="M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21.6" customHeight="1">
      <c r="A3" s="410" t="s">
        <v>74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25" ht="19.899999999999999" customHeight="1">
      <c r="A4" s="411" t="s">
        <v>75</v>
      </c>
      <c r="B4" s="411"/>
      <c r="C4" s="300"/>
      <c r="D4" s="226" t="s">
        <v>76</v>
      </c>
      <c r="E4" s="411"/>
      <c r="F4" s="411"/>
      <c r="G4" s="411"/>
      <c r="H4" s="411"/>
      <c r="I4" s="300"/>
      <c r="J4" s="259" t="s">
        <v>77</v>
      </c>
      <c r="K4" s="403"/>
      <c r="L4" s="261"/>
      <c r="M4" s="264" t="s">
        <v>151</v>
      </c>
      <c r="N4" s="403"/>
      <c r="O4" s="403"/>
      <c r="P4" s="403"/>
      <c r="Q4" s="261"/>
    </row>
    <row r="5" spans="1:25" ht="22.5" customHeight="1">
      <c r="A5" s="231" t="s">
        <v>79</v>
      </c>
      <c r="B5" s="232"/>
      <c r="C5" s="433"/>
      <c r="D5" s="423" t="s">
        <v>80</v>
      </c>
      <c r="E5" s="424"/>
      <c r="F5" s="425"/>
      <c r="G5" s="240" t="s">
        <v>219</v>
      </c>
      <c r="H5" s="241"/>
      <c r="I5" s="426"/>
      <c r="J5" s="427">
        <f>P25</f>
        <v>0</v>
      </c>
      <c r="K5" s="428"/>
      <c r="L5" s="428"/>
      <c r="M5" s="448">
        <f>D17</f>
        <v>0</v>
      </c>
      <c r="N5" s="449"/>
      <c r="O5" s="449"/>
      <c r="P5" s="386" t="s">
        <v>231</v>
      </c>
      <c r="Q5" s="387"/>
    </row>
    <row r="6" spans="1:25" ht="12.75" customHeight="1">
      <c r="A6" s="234"/>
      <c r="B6" s="235"/>
      <c r="C6" s="434"/>
      <c r="D6" s="436" t="s">
        <v>81</v>
      </c>
      <c r="E6" s="437"/>
      <c r="F6" s="438"/>
      <c r="G6" s="442" t="s">
        <v>220</v>
      </c>
      <c r="H6" s="443"/>
      <c r="I6" s="444"/>
      <c r="J6" s="429"/>
      <c r="K6" s="430"/>
      <c r="L6" s="430"/>
      <c r="M6" s="450"/>
      <c r="N6" s="451"/>
      <c r="O6" s="451"/>
      <c r="P6" s="388"/>
      <c r="Q6" s="389"/>
    </row>
    <row r="7" spans="1:25" ht="13.5" customHeight="1">
      <c r="A7" s="234"/>
      <c r="B7" s="235"/>
      <c r="C7" s="434"/>
      <c r="D7" s="439"/>
      <c r="E7" s="440"/>
      <c r="F7" s="441"/>
      <c r="G7" s="445"/>
      <c r="H7" s="446"/>
      <c r="I7" s="447"/>
      <c r="J7" s="429"/>
      <c r="K7" s="430"/>
      <c r="L7" s="430"/>
      <c r="M7" s="450"/>
      <c r="N7" s="451"/>
      <c r="O7" s="451"/>
      <c r="P7" s="388"/>
      <c r="Q7" s="389"/>
    </row>
    <row r="8" spans="1:25" ht="20.45" customHeight="1">
      <c r="A8" s="237"/>
      <c r="B8" s="238"/>
      <c r="C8" s="435"/>
      <c r="D8" s="423" t="s">
        <v>82</v>
      </c>
      <c r="E8" s="424"/>
      <c r="F8" s="425"/>
      <c r="G8" s="240" t="s">
        <v>116</v>
      </c>
      <c r="H8" s="241"/>
      <c r="I8" s="426"/>
      <c r="J8" s="431"/>
      <c r="K8" s="432"/>
      <c r="L8" s="432"/>
      <c r="M8" s="452"/>
      <c r="N8" s="453"/>
      <c r="O8" s="453"/>
      <c r="P8" s="390"/>
      <c r="Q8" s="391"/>
    </row>
    <row r="9" spans="1:25" ht="8.4499999999999993" customHeight="1">
      <c r="A9" s="6"/>
      <c r="B9" s="7"/>
      <c r="C9" s="7"/>
      <c r="D9" s="24"/>
      <c r="E9" s="24"/>
      <c r="F9" s="24"/>
      <c r="G9" s="24"/>
      <c r="H9" s="24"/>
      <c r="I9" s="24"/>
      <c r="J9" s="24"/>
      <c r="K9" s="25"/>
      <c r="L9" s="25"/>
      <c r="M9" s="32"/>
      <c r="N9" s="32"/>
      <c r="O9" s="32"/>
      <c r="P9" s="29"/>
    </row>
    <row r="10" spans="1:25" ht="19.899999999999999" customHeight="1">
      <c r="A10" s="264" t="s">
        <v>417</v>
      </c>
      <c r="B10" s="227"/>
      <c r="C10" s="227"/>
      <c r="D10" s="227"/>
      <c r="E10" s="227"/>
      <c r="F10" s="264" t="s">
        <v>119</v>
      </c>
      <c r="G10" s="227"/>
      <c r="H10" s="227"/>
      <c r="I10" s="227"/>
      <c r="J10" s="264" t="s">
        <v>84</v>
      </c>
      <c r="K10" s="227"/>
      <c r="L10" s="227"/>
      <c r="M10" s="227"/>
      <c r="N10" s="228"/>
      <c r="O10" s="264" t="s">
        <v>85</v>
      </c>
      <c r="P10" s="227"/>
      <c r="Q10" s="228"/>
    </row>
    <row r="11" spans="1:25" ht="31.15" customHeight="1">
      <c r="A11" s="420"/>
      <c r="B11" s="421"/>
      <c r="C11" s="421"/>
      <c r="D11" s="421"/>
      <c r="E11" s="422"/>
      <c r="F11" s="420"/>
      <c r="G11" s="421"/>
      <c r="H11" s="421"/>
      <c r="I11" s="422"/>
      <c r="J11" s="420"/>
      <c r="K11" s="421"/>
      <c r="L11" s="421"/>
      <c r="M11" s="421"/>
      <c r="N11" s="422"/>
      <c r="O11" s="420"/>
      <c r="P11" s="421"/>
      <c r="Q11" s="422"/>
    </row>
    <row r="12" spans="1:25" ht="28.15" customHeight="1">
      <c r="A12" s="341" t="s">
        <v>419</v>
      </c>
      <c r="B12" s="405"/>
      <c r="C12" s="405"/>
      <c r="D12" s="405"/>
      <c r="E12" s="405"/>
      <c r="F12" s="341"/>
      <c r="G12" s="405"/>
      <c r="H12" s="405"/>
      <c r="I12" s="405"/>
      <c r="J12" s="341"/>
      <c r="K12" s="405"/>
      <c r="L12" s="405"/>
      <c r="M12" s="405"/>
      <c r="N12" s="406"/>
      <c r="O12" s="341"/>
      <c r="P12" s="405"/>
      <c r="Q12" s="406"/>
    </row>
    <row r="13" spans="1:25" ht="28.15" customHeight="1">
      <c r="A13" s="343"/>
      <c r="B13" s="407"/>
      <c r="C13" s="407"/>
      <c r="D13" s="407"/>
      <c r="E13" s="407"/>
      <c r="F13" s="343"/>
      <c r="G13" s="407"/>
      <c r="H13" s="407"/>
      <c r="I13" s="407"/>
      <c r="J13" s="343"/>
      <c r="K13" s="407"/>
      <c r="L13" s="407"/>
      <c r="M13" s="407"/>
      <c r="N13" s="408"/>
      <c r="O13" s="343"/>
      <c r="P13" s="407"/>
      <c r="Q13" s="408"/>
    </row>
    <row r="14" spans="1:25" ht="6.6" customHeight="1"/>
    <row r="15" spans="1:25" ht="110.25" customHeight="1">
      <c r="A15" s="413" t="s">
        <v>154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5"/>
    </row>
    <row r="16" spans="1:25" ht="33" customHeight="1">
      <c r="A16" s="162"/>
      <c r="B16" s="168"/>
      <c r="C16" s="168"/>
      <c r="D16" s="182"/>
      <c r="E16" s="182"/>
      <c r="F16" s="183"/>
      <c r="G16" s="184" t="s">
        <v>387</v>
      </c>
      <c r="H16" s="182" t="s">
        <v>393</v>
      </c>
      <c r="I16" s="182"/>
      <c r="J16" s="182"/>
      <c r="K16" s="182"/>
      <c r="L16" s="182"/>
      <c r="M16" s="182"/>
      <c r="N16" s="168"/>
      <c r="O16" s="168"/>
      <c r="P16" s="168"/>
      <c r="Q16" s="181"/>
    </row>
    <row r="17" spans="1:17" s="50" customFormat="1" ht="30.6" customHeight="1">
      <c r="A17" s="414" t="s">
        <v>155</v>
      </c>
      <c r="B17" s="415"/>
      <c r="C17" s="416"/>
      <c r="D17" s="291"/>
      <c r="E17" s="417"/>
      <c r="F17" s="417"/>
      <c r="G17" s="398"/>
      <c r="H17" s="226" t="s">
        <v>156</v>
      </c>
      <c r="I17" s="418"/>
      <c r="J17" s="419"/>
      <c r="K17" s="291"/>
      <c r="L17" s="292"/>
      <c r="M17" s="292"/>
      <c r="N17" s="293"/>
      <c r="O17" s="79" t="s">
        <v>157</v>
      </c>
      <c r="P17" s="291"/>
      <c r="Q17" s="398"/>
    </row>
    <row r="18" spans="1:17" s="50" customFormat="1" ht="22.15" customHeight="1">
      <c r="A18" s="336" t="s">
        <v>221</v>
      </c>
      <c r="B18" s="263"/>
      <c r="C18" s="263"/>
      <c r="D18" s="263"/>
      <c r="E18" s="336" t="s">
        <v>222</v>
      </c>
      <c r="F18" s="336"/>
      <c r="G18" s="336"/>
      <c r="H18" s="336"/>
      <c r="I18" s="336" t="s">
        <v>223</v>
      </c>
      <c r="J18" s="263"/>
      <c r="K18" s="262" t="s">
        <v>224</v>
      </c>
      <c r="L18" s="380" t="s">
        <v>225</v>
      </c>
      <c r="M18" s="380"/>
      <c r="N18" s="262" t="s">
        <v>226</v>
      </c>
      <c r="O18" s="399"/>
      <c r="P18" s="336" t="s">
        <v>227</v>
      </c>
      <c r="Q18" s="263"/>
    </row>
    <row r="19" spans="1:17" s="50" customFormat="1" ht="22.1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399"/>
      <c r="L19" s="129" t="s">
        <v>228</v>
      </c>
      <c r="M19" s="129" t="s">
        <v>229</v>
      </c>
      <c r="N19" s="399"/>
      <c r="O19" s="399"/>
      <c r="P19" s="263"/>
      <c r="Q19" s="263"/>
    </row>
    <row r="20" spans="1:17" s="122" customFormat="1" ht="31.9" customHeight="1">
      <c r="A20" s="401"/>
      <c r="B20" s="401"/>
      <c r="C20" s="401"/>
      <c r="D20" s="401"/>
      <c r="E20" s="404"/>
      <c r="F20" s="404"/>
      <c r="G20" s="404"/>
      <c r="H20" s="404"/>
      <c r="I20" s="336"/>
      <c r="J20" s="263"/>
      <c r="K20" s="8"/>
      <c r="L20" s="129"/>
      <c r="M20" s="129"/>
      <c r="N20" s="262"/>
      <c r="O20" s="399"/>
      <c r="P20" s="396"/>
      <c r="Q20" s="397"/>
    </row>
    <row r="21" spans="1:17" s="122" customFormat="1" ht="31.9" customHeight="1">
      <c r="A21" s="401"/>
      <c r="B21" s="401"/>
      <c r="C21" s="401"/>
      <c r="D21" s="401"/>
      <c r="E21" s="404"/>
      <c r="F21" s="404"/>
      <c r="G21" s="404"/>
      <c r="H21" s="404"/>
      <c r="I21" s="336"/>
      <c r="J21" s="263"/>
      <c r="K21" s="8"/>
      <c r="L21" s="129"/>
      <c r="M21" s="129"/>
      <c r="N21" s="262"/>
      <c r="O21" s="399"/>
      <c r="P21" s="396"/>
      <c r="Q21" s="397"/>
    </row>
    <row r="22" spans="1:17" s="122" customFormat="1" ht="31.9" customHeight="1">
      <c r="A22" s="401"/>
      <c r="B22" s="401"/>
      <c r="C22" s="401"/>
      <c r="D22" s="401"/>
      <c r="E22" s="402"/>
      <c r="F22" s="402"/>
      <c r="G22" s="402"/>
      <c r="H22" s="402"/>
      <c r="I22" s="336"/>
      <c r="J22" s="263"/>
      <c r="K22" s="8"/>
      <c r="L22" s="129"/>
      <c r="M22" s="129"/>
      <c r="N22" s="262"/>
      <c r="O22" s="399"/>
      <c r="P22" s="396"/>
      <c r="Q22" s="397"/>
    </row>
    <row r="23" spans="1:17" s="122" customFormat="1" ht="31.9" customHeight="1">
      <c r="A23" s="401"/>
      <c r="B23" s="401"/>
      <c r="C23" s="401"/>
      <c r="D23" s="401"/>
      <c r="E23" s="402"/>
      <c r="F23" s="402"/>
      <c r="G23" s="402"/>
      <c r="H23" s="402"/>
      <c r="I23" s="336"/>
      <c r="J23" s="263"/>
      <c r="K23" s="8"/>
      <c r="L23" s="129"/>
      <c r="M23" s="129"/>
      <c r="N23" s="262"/>
      <c r="O23" s="399"/>
      <c r="P23" s="396"/>
      <c r="Q23" s="397"/>
    </row>
    <row r="24" spans="1:17" s="122" customFormat="1" ht="31.9" customHeight="1">
      <c r="A24" s="401"/>
      <c r="B24" s="401"/>
      <c r="C24" s="401"/>
      <c r="D24" s="401"/>
      <c r="E24" s="402"/>
      <c r="F24" s="402"/>
      <c r="G24" s="402"/>
      <c r="H24" s="402"/>
      <c r="I24" s="336"/>
      <c r="J24" s="263"/>
      <c r="K24" s="8"/>
      <c r="L24" s="129"/>
      <c r="M24" s="129"/>
      <c r="N24" s="262"/>
      <c r="O24" s="399"/>
      <c r="P24" s="396"/>
      <c r="Q24" s="397"/>
    </row>
    <row r="25" spans="1:17" s="122" customFormat="1" ht="25.9" customHeight="1">
      <c r="A25" s="264" t="s">
        <v>93</v>
      </c>
      <c r="B25" s="403"/>
      <c r="C25" s="403"/>
      <c r="D25" s="403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8"/>
      <c r="P25" s="396">
        <f>SUM(P20:Q24)</f>
        <v>0</v>
      </c>
      <c r="Q25" s="397"/>
    </row>
    <row r="26" spans="1:17" ht="36.75" customHeight="1">
      <c r="A26" s="9"/>
      <c r="B26" s="10"/>
      <c r="C26" s="118" t="s">
        <v>103</v>
      </c>
      <c r="D26" s="10"/>
      <c r="E26" s="185" t="str">
        <f>G16</f>
        <v>花蓮縣立  國民中學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 ht="34.15" customHeight="1">
      <c r="A27" s="12"/>
      <c r="B27" s="13"/>
      <c r="C27" s="13"/>
      <c r="D27" s="13"/>
      <c r="E27" s="13"/>
      <c r="F27" s="13"/>
      <c r="I27" s="18" t="s">
        <v>395</v>
      </c>
      <c r="J27" s="392">
        <f>P25</f>
        <v>0</v>
      </c>
      <c r="K27" s="393"/>
      <c r="L27" s="393"/>
      <c r="M27" s="393"/>
      <c r="N27" s="393"/>
      <c r="O27" s="393"/>
      <c r="P27" s="393"/>
      <c r="Q27" s="394"/>
    </row>
    <row r="28" spans="1:17" ht="29.45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8" t="s">
        <v>173</v>
      </c>
      <c r="L28" s="395">
        <f>D17</f>
        <v>0</v>
      </c>
      <c r="M28" s="395"/>
      <c r="N28" s="395"/>
      <c r="O28" s="13" t="s">
        <v>104</v>
      </c>
      <c r="P28" s="13"/>
      <c r="Q28" s="43"/>
    </row>
    <row r="29" spans="1:17" ht="29.45" customHeight="1">
      <c r="A29" s="14"/>
      <c r="B29" s="15"/>
      <c r="C29" s="15"/>
      <c r="D29" s="15"/>
      <c r="E29" s="15"/>
      <c r="F29" s="15"/>
      <c r="G29" s="15" t="s">
        <v>230</v>
      </c>
      <c r="H29" s="15"/>
      <c r="I29" s="15"/>
      <c r="J29" s="15"/>
      <c r="K29" s="16"/>
      <c r="L29" s="400"/>
      <c r="M29" s="400"/>
      <c r="N29" s="400"/>
      <c r="O29" s="15"/>
      <c r="P29" s="15"/>
      <c r="Q29" s="17"/>
    </row>
    <row r="30" spans="1:17" ht="22.15" customHeight="1"/>
    <row r="31" spans="1:17" ht="22.15" customHeight="1"/>
    <row r="32" spans="1:17" ht="22.15" customHeight="1"/>
    <row r="33" ht="22.15" customHeight="1"/>
    <row r="34" ht="22.15" customHeight="1"/>
    <row r="35" ht="22.15" customHeight="1"/>
    <row r="36" ht="22.15" customHeight="1"/>
    <row r="37" ht="22.15" customHeight="1"/>
    <row r="38" ht="22.15" customHeight="1"/>
    <row r="39" ht="22.15" customHeight="1"/>
    <row r="40" ht="22.15" customHeight="1"/>
    <row r="41" ht="22.15" customHeight="1"/>
    <row r="42" ht="22.15" customHeight="1"/>
  </sheetData>
  <mergeCells count="76">
    <mergeCell ref="A18:D19"/>
    <mergeCell ref="E18:H19"/>
    <mergeCell ref="K17:N17"/>
    <mergeCell ref="A11:E11"/>
    <mergeCell ref="D8:F8"/>
    <mergeCell ref="G8:I8"/>
    <mergeCell ref="J10:N10"/>
    <mergeCell ref="J5:L8"/>
    <mergeCell ref="A5:C8"/>
    <mergeCell ref="D5:F5"/>
    <mergeCell ref="G5:I5"/>
    <mergeCell ref="D6:F7"/>
    <mergeCell ref="G6:I7"/>
    <mergeCell ref="M5:O8"/>
    <mergeCell ref="H17:J17"/>
    <mergeCell ref="J11:N11"/>
    <mergeCell ref="O11:Q11"/>
    <mergeCell ref="A12:E12"/>
    <mergeCell ref="F12:I12"/>
    <mergeCell ref="F11:I11"/>
    <mergeCell ref="A13:E13"/>
    <mergeCell ref="F13:I13"/>
    <mergeCell ref="J13:N13"/>
    <mergeCell ref="O13:Q13"/>
    <mergeCell ref="A1:Q1"/>
    <mergeCell ref="A3:Q3"/>
    <mergeCell ref="D4:I4"/>
    <mergeCell ref="J4:L4"/>
    <mergeCell ref="M4:Q4"/>
    <mergeCell ref="A4:C4"/>
    <mergeCell ref="A2:J2"/>
    <mergeCell ref="O10:Q10"/>
    <mergeCell ref="A10:E10"/>
    <mergeCell ref="F10:I10"/>
    <mergeCell ref="A21:D21"/>
    <mergeCell ref="E21:H21"/>
    <mergeCell ref="N21:O21"/>
    <mergeCell ref="P21:Q21"/>
    <mergeCell ref="A20:D20"/>
    <mergeCell ref="E20:H20"/>
    <mergeCell ref="N20:O20"/>
    <mergeCell ref="P20:Q20"/>
    <mergeCell ref="I20:J20"/>
    <mergeCell ref="I21:J21"/>
    <mergeCell ref="A23:D23"/>
    <mergeCell ref="E23:H23"/>
    <mergeCell ref="N23:O23"/>
    <mergeCell ref="P23:Q23"/>
    <mergeCell ref="I23:J23"/>
    <mergeCell ref="A22:D22"/>
    <mergeCell ref="E22:H22"/>
    <mergeCell ref="N22:O22"/>
    <mergeCell ref="P22:Q22"/>
    <mergeCell ref="I22:J22"/>
    <mergeCell ref="L29:N29"/>
    <mergeCell ref="A24:D24"/>
    <mergeCell ref="E24:H24"/>
    <mergeCell ref="N24:O24"/>
    <mergeCell ref="I24:J24"/>
    <mergeCell ref="A25:O25"/>
    <mergeCell ref="P5:Q8"/>
    <mergeCell ref="J27:Q27"/>
    <mergeCell ref="L28:N28"/>
    <mergeCell ref="P24:Q24"/>
    <mergeCell ref="P25:Q25"/>
    <mergeCell ref="P17:Q17"/>
    <mergeCell ref="L18:M18"/>
    <mergeCell ref="N18:O19"/>
    <mergeCell ref="P18:Q19"/>
    <mergeCell ref="I18:J19"/>
    <mergeCell ref="K18:K19"/>
    <mergeCell ref="J12:N12"/>
    <mergeCell ref="O12:Q12"/>
    <mergeCell ref="A15:Q15"/>
    <mergeCell ref="A17:C17"/>
    <mergeCell ref="D17:G17"/>
  </mergeCells>
  <phoneticPr fontId="2" type="noConversion"/>
  <printOptions horizontalCentered="1"/>
  <pageMargins left="0.47244094488188981" right="0.35433070866141736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42"/>
  <sheetViews>
    <sheetView topLeftCell="E6" workbookViewId="0">
      <selection activeCell="A12" sqref="A12:E12"/>
    </sheetView>
  </sheetViews>
  <sheetFormatPr defaultColWidth="8.875" defaultRowHeight="16.5"/>
  <cols>
    <col min="1" max="1" width="3.875" style="1" customWidth="1"/>
    <col min="2" max="2" width="5" style="1" customWidth="1"/>
    <col min="3" max="3" width="3.375" style="1" customWidth="1"/>
    <col min="4" max="4" width="5.125" style="1" customWidth="1"/>
    <col min="5" max="5" width="3.125" style="1" customWidth="1"/>
    <col min="6" max="6" width="2.25" style="1" customWidth="1"/>
    <col min="7" max="7" width="9.25" style="1" customWidth="1"/>
    <col min="8" max="8" width="6.5" style="1" customWidth="1"/>
    <col min="9" max="9" width="3.625" style="1" customWidth="1"/>
    <col min="10" max="10" width="4.375" style="1" customWidth="1"/>
    <col min="11" max="11" width="5.875" style="1" customWidth="1"/>
    <col min="12" max="12" width="5.75" style="1" customWidth="1"/>
    <col min="13" max="13" width="5.875" style="1" customWidth="1"/>
    <col min="14" max="14" width="3.375" style="1" customWidth="1"/>
    <col min="15" max="15" width="5.375" style="1" customWidth="1"/>
    <col min="16" max="16" width="5.25" style="1" customWidth="1"/>
    <col min="17" max="17" width="12.5" style="1" customWidth="1"/>
    <col min="18" max="16384" width="8.875" style="1"/>
  </cols>
  <sheetData>
    <row r="1" spans="1:25" ht="7.9" customHeight="1">
      <c r="A1" s="409" t="s">
        <v>218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25" ht="27" customHeight="1">
      <c r="A2" s="412" t="s">
        <v>388</v>
      </c>
      <c r="B2" s="412"/>
      <c r="C2" s="412"/>
      <c r="D2" s="412"/>
      <c r="E2" s="412"/>
      <c r="F2" s="412"/>
      <c r="G2" s="412"/>
      <c r="H2" s="412"/>
      <c r="I2" s="412"/>
      <c r="J2" s="412"/>
      <c r="K2" s="166" t="s">
        <v>390</v>
      </c>
      <c r="L2" s="166"/>
      <c r="M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21.6" customHeight="1">
      <c r="A3" s="410" t="s">
        <v>74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25" ht="19.899999999999999" customHeight="1">
      <c r="A4" s="411" t="s">
        <v>75</v>
      </c>
      <c r="B4" s="411"/>
      <c r="C4" s="300"/>
      <c r="D4" s="226" t="s">
        <v>76</v>
      </c>
      <c r="E4" s="411"/>
      <c r="F4" s="411"/>
      <c r="G4" s="411"/>
      <c r="H4" s="411"/>
      <c r="I4" s="300"/>
      <c r="J4" s="259" t="s">
        <v>77</v>
      </c>
      <c r="K4" s="403"/>
      <c r="L4" s="261"/>
      <c r="M4" s="264" t="s">
        <v>151</v>
      </c>
      <c r="N4" s="403"/>
      <c r="O4" s="403"/>
      <c r="P4" s="403"/>
      <c r="Q4" s="261"/>
    </row>
    <row r="5" spans="1:25" ht="22.5" customHeight="1">
      <c r="A5" s="231" t="s">
        <v>79</v>
      </c>
      <c r="B5" s="232"/>
      <c r="C5" s="433"/>
      <c r="D5" s="423" t="s">
        <v>80</v>
      </c>
      <c r="E5" s="424"/>
      <c r="F5" s="425"/>
      <c r="G5" s="240" t="s">
        <v>219</v>
      </c>
      <c r="H5" s="241"/>
      <c r="I5" s="426"/>
      <c r="J5" s="427"/>
      <c r="K5" s="428"/>
      <c r="L5" s="428"/>
      <c r="M5" s="448"/>
      <c r="N5" s="449"/>
      <c r="O5" s="449"/>
      <c r="P5" s="386" t="s">
        <v>231</v>
      </c>
      <c r="Q5" s="387"/>
    </row>
    <row r="6" spans="1:25" ht="12.75" customHeight="1">
      <c r="A6" s="234"/>
      <c r="B6" s="235"/>
      <c r="C6" s="434"/>
      <c r="D6" s="436" t="s">
        <v>81</v>
      </c>
      <c r="E6" s="437"/>
      <c r="F6" s="438"/>
      <c r="G6" s="442" t="s">
        <v>220</v>
      </c>
      <c r="H6" s="443"/>
      <c r="I6" s="444"/>
      <c r="J6" s="429"/>
      <c r="K6" s="430"/>
      <c r="L6" s="430"/>
      <c r="M6" s="450"/>
      <c r="N6" s="451"/>
      <c r="O6" s="451"/>
      <c r="P6" s="388"/>
      <c r="Q6" s="389"/>
    </row>
    <row r="7" spans="1:25" ht="13.5" customHeight="1">
      <c r="A7" s="234"/>
      <c r="B7" s="235"/>
      <c r="C7" s="434"/>
      <c r="D7" s="439"/>
      <c r="E7" s="440"/>
      <c r="F7" s="441"/>
      <c r="G7" s="445"/>
      <c r="H7" s="446"/>
      <c r="I7" s="447"/>
      <c r="J7" s="429"/>
      <c r="K7" s="430"/>
      <c r="L7" s="430"/>
      <c r="M7" s="450"/>
      <c r="N7" s="451"/>
      <c r="O7" s="451"/>
      <c r="P7" s="388"/>
      <c r="Q7" s="389"/>
    </row>
    <row r="8" spans="1:25" ht="20.45" customHeight="1">
      <c r="A8" s="237"/>
      <c r="B8" s="238"/>
      <c r="C8" s="435"/>
      <c r="D8" s="423" t="s">
        <v>82</v>
      </c>
      <c r="E8" s="424"/>
      <c r="F8" s="425"/>
      <c r="G8" s="240" t="s">
        <v>116</v>
      </c>
      <c r="H8" s="241"/>
      <c r="I8" s="426"/>
      <c r="J8" s="431"/>
      <c r="K8" s="432"/>
      <c r="L8" s="432"/>
      <c r="M8" s="452"/>
      <c r="N8" s="453"/>
      <c r="O8" s="453"/>
      <c r="P8" s="390"/>
      <c r="Q8" s="391"/>
    </row>
    <row r="9" spans="1:25" ht="8.4499999999999993" customHeight="1">
      <c r="A9" s="6"/>
      <c r="B9" s="7"/>
      <c r="C9" s="7"/>
      <c r="D9" s="24"/>
      <c r="E9" s="24"/>
      <c r="F9" s="24"/>
      <c r="G9" s="24"/>
      <c r="H9" s="24"/>
      <c r="I9" s="24"/>
      <c r="J9" s="24"/>
      <c r="K9" s="25"/>
      <c r="L9" s="25"/>
      <c r="M9" s="32"/>
      <c r="N9" s="32"/>
      <c r="O9" s="32"/>
      <c r="P9" s="29"/>
    </row>
    <row r="10" spans="1:25" ht="19.899999999999999" customHeight="1">
      <c r="A10" s="264" t="s">
        <v>417</v>
      </c>
      <c r="B10" s="227"/>
      <c r="C10" s="227"/>
      <c r="D10" s="227"/>
      <c r="E10" s="227"/>
      <c r="F10" s="264" t="s">
        <v>119</v>
      </c>
      <c r="G10" s="227"/>
      <c r="H10" s="227"/>
      <c r="I10" s="227"/>
      <c r="J10" s="264" t="s">
        <v>84</v>
      </c>
      <c r="K10" s="227"/>
      <c r="L10" s="227"/>
      <c r="M10" s="227"/>
      <c r="N10" s="228"/>
      <c r="O10" s="264" t="s">
        <v>85</v>
      </c>
      <c r="P10" s="227"/>
      <c r="Q10" s="228"/>
    </row>
    <row r="11" spans="1:25" ht="31.15" customHeight="1">
      <c r="A11" s="420"/>
      <c r="B11" s="421"/>
      <c r="C11" s="421"/>
      <c r="D11" s="421"/>
      <c r="E11" s="422"/>
      <c r="F11" s="420"/>
      <c r="G11" s="421"/>
      <c r="H11" s="421"/>
      <c r="I11" s="422"/>
      <c r="J11" s="420"/>
      <c r="K11" s="421"/>
      <c r="L11" s="421"/>
      <c r="M11" s="421"/>
      <c r="N11" s="422"/>
      <c r="O11" s="420"/>
      <c r="P11" s="421"/>
      <c r="Q11" s="422"/>
    </row>
    <row r="12" spans="1:25" ht="28.15" customHeight="1">
      <c r="A12" s="341" t="s">
        <v>419</v>
      </c>
      <c r="B12" s="405"/>
      <c r="C12" s="405"/>
      <c r="D12" s="405"/>
      <c r="E12" s="405"/>
      <c r="F12" s="341"/>
      <c r="G12" s="405"/>
      <c r="H12" s="405"/>
      <c r="I12" s="405"/>
      <c r="J12" s="341"/>
      <c r="K12" s="405"/>
      <c r="L12" s="405"/>
      <c r="M12" s="405"/>
      <c r="N12" s="406"/>
      <c r="O12" s="341"/>
      <c r="P12" s="405"/>
      <c r="Q12" s="406"/>
    </row>
    <row r="13" spans="1:25" ht="28.15" customHeight="1">
      <c r="A13" s="343"/>
      <c r="B13" s="407"/>
      <c r="C13" s="407"/>
      <c r="D13" s="407"/>
      <c r="E13" s="407"/>
      <c r="F13" s="343"/>
      <c r="G13" s="407"/>
      <c r="H13" s="407"/>
      <c r="I13" s="407"/>
      <c r="J13" s="343"/>
      <c r="K13" s="407"/>
      <c r="L13" s="407"/>
      <c r="M13" s="407"/>
      <c r="N13" s="408"/>
      <c r="O13" s="343"/>
      <c r="P13" s="407"/>
      <c r="Q13" s="408"/>
    </row>
    <row r="14" spans="1:25" ht="6.6" customHeight="1"/>
    <row r="15" spans="1:25" ht="110.25" customHeight="1">
      <c r="A15" s="413" t="s">
        <v>154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5"/>
    </row>
    <row r="16" spans="1:25" ht="33" customHeight="1">
      <c r="A16" s="162"/>
      <c r="B16" s="168"/>
      <c r="C16" s="168"/>
      <c r="D16" s="182"/>
      <c r="E16" s="182"/>
      <c r="F16" s="183"/>
      <c r="G16" s="184" t="s">
        <v>388</v>
      </c>
      <c r="H16" s="182" t="s">
        <v>393</v>
      </c>
      <c r="I16" s="182"/>
      <c r="J16" s="182"/>
      <c r="K16" s="182"/>
      <c r="L16" s="182"/>
      <c r="M16" s="182"/>
      <c r="N16" s="168"/>
      <c r="O16" s="168"/>
      <c r="P16" s="168"/>
      <c r="Q16" s="181"/>
    </row>
    <row r="17" spans="1:17" s="50" customFormat="1" ht="30.6" customHeight="1">
      <c r="A17" s="414" t="s">
        <v>155</v>
      </c>
      <c r="B17" s="415"/>
      <c r="C17" s="416"/>
      <c r="D17" s="291"/>
      <c r="E17" s="417"/>
      <c r="F17" s="417"/>
      <c r="G17" s="398"/>
      <c r="H17" s="226" t="s">
        <v>156</v>
      </c>
      <c r="I17" s="418"/>
      <c r="J17" s="419"/>
      <c r="K17" s="291"/>
      <c r="L17" s="292"/>
      <c r="M17" s="292"/>
      <c r="N17" s="293"/>
      <c r="O17" s="79" t="s">
        <v>157</v>
      </c>
      <c r="P17" s="291"/>
      <c r="Q17" s="398"/>
    </row>
    <row r="18" spans="1:17" s="50" customFormat="1" ht="22.15" customHeight="1">
      <c r="A18" s="336" t="s">
        <v>221</v>
      </c>
      <c r="B18" s="263"/>
      <c r="C18" s="263"/>
      <c r="D18" s="263"/>
      <c r="E18" s="336" t="s">
        <v>222</v>
      </c>
      <c r="F18" s="336"/>
      <c r="G18" s="336"/>
      <c r="H18" s="336"/>
      <c r="I18" s="336" t="s">
        <v>223</v>
      </c>
      <c r="J18" s="263"/>
      <c r="K18" s="262" t="s">
        <v>224</v>
      </c>
      <c r="L18" s="380" t="s">
        <v>225</v>
      </c>
      <c r="M18" s="380"/>
      <c r="N18" s="262" t="s">
        <v>226</v>
      </c>
      <c r="O18" s="399"/>
      <c r="P18" s="336" t="s">
        <v>227</v>
      </c>
      <c r="Q18" s="263"/>
    </row>
    <row r="19" spans="1:17" s="50" customFormat="1" ht="22.1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399"/>
      <c r="L19" s="129" t="s">
        <v>228</v>
      </c>
      <c r="M19" s="129" t="s">
        <v>229</v>
      </c>
      <c r="N19" s="399"/>
      <c r="O19" s="399"/>
      <c r="P19" s="263"/>
      <c r="Q19" s="263"/>
    </row>
    <row r="20" spans="1:17" s="122" customFormat="1" ht="31.9" customHeight="1">
      <c r="A20" s="401"/>
      <c r="B20" s="401"/>
      <c r="C20" s="401"/>
      <c r="D20" s="401"/>
      <c r="E20" s="404"/>
      <c r="F20" s="404"/>
      <c r="G20" s="404"/>
      <c r="H20" s="404"/>
      <c r="I20" s="336"/>
      <c r="J20" s="263"/>
      <c r="K20" s="8"/>
      <c r="L20" s="129"/>
      <c r="M20" s="129"/>
      <c r="N20" s="262"/>
      <c r="O20" s="399"/>
      <c r="P20" s="396"/>
      <c r="Q20" s="397"/>
    </row>
    <row r="21" spans="1:17" s="122" customFormat="1" ht="31.9" customHeight="1">
      <c r="A21" s="401"/>
      <c r="B21" s="401"/>
      <c r="C21" s="401"/>
      <c r="D21" s="401"/>
      <c r="E21" s="404"/>
      <c r="F21" s="404"/>
      <c r="G21" s="404"/>
      <c r="H21" s="404"/>
      <c r="I21" s="336"/>
      <c r="J21" s="263"/>
      <c r="K21" s="8"/>
      <c r="L21" s="129"/>
      <c r="M21" s="129"/>
      <c r="N21" s="262"/>
      <c r="O21" s="399"/>
      <c r="P21" s="396"/>
      <c r="Q21" s="397"/>
    </row>
    <row r="22" spans="1:17" s="122" customFormat="1" ht="31.9" customHeight="1">
      <c r="A22" s="401"/>
      <c r="B22" s="401"/>
      <c r="C22" s="401"/>
      <c r="D22" s="401"/>
      <c r="E22" s="402"/>
      <c r="F22" s="402"/>
      <c r="G22" s="402"/>
      <c r="H22" s="402"/>
      <c r="I22" s="336"/>
      <c r="J22" s="263"/>
      <c r="K22" s="8"/>
      <c r="L22" s="129"/>
      <c r="M22" s="129"/>
      <c r="N22" s="262"/>
      <c r="O22" s="399"/>
      <c r="P22" s="396"/>
      <c r="Q22" s="397"/>
    </row>
    <row r="23" spans="1:17" s="122" customFormat="1" ht="31.9" customHeight="1">
      <c r="A23" s="401"/>
      <c r="B23" s="401"/>
      <c r="C23" s="401"/>
      <c r="D23" s="401"/>
      <c r="E23" s="402"/>
      <c r="F23" s="402"/>
      <c r="G23" s="402"/>
      <c r="H23" s="402"/>
      <c r="I23" s="336"/>
      <c r="J23" s="263"/>
      <c r="K23" s="8"/>
      <c r="L23" s="129"/>
      <c r="M23" s="129"/>
      <c r="N23" s="262"/>
      <c r="O23" s="399"/>
      <c r="P23" s="396"/>
      <c r="Q23" s="397"/>
    </row>
    <row r="24" spans="1:17" s="122" customFormat="1" ht="31.9" customHeight="1">
      <c r="A24" s="401"/>
      <c r="B24" s="401"/>
      <c r="C24" s="401"/>
      <c r="D24" s="401"/>
      <c r="E24" s="402"/>
      <c r="F24" s="402"/>
      <c r="G24" s="402"/>
      <c r="H24" s="402"/>
      <c r="I24" s="336"/>
      <c r="J24" s="263"/>
      <c r="K24" s="8"/>
      <c r="L24" s="129"/>
      <c r="M24" s="129"/>
      <c r="N24" s="262"/>
      <c r="O24" s="399"/>
      <c r="P24" s="396"/>
      <c r="Q24" s="397"/>
    </row>
    <row r="25" spans="1:17" s="122" customFormat="1" ht="25.9" customHeight="1">
      <c r="A25" s="264" t="s">
        <v>93</v>
      </c>
      <c r="B25" s="403"/>
      <c r="C25" s="403"/>
      <c r="D25" s="403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8"/>
      <c r="P25" s="396"/>
      <c r="Q25" s="397"/>
    </row>
    <row r="26" spans="1:17" ht="36.75" customHeight="1">
      <c r="A26" s="9"/>
      <c r="B26" s="10"/>
      <c r="C26" s="118" t="s">
        <v>103</v>
      </c>
      <c r="D26" s="10"/>
      <c r="E26" s="185" t="s">
        <v>387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 ht="34.15" customHeight="1">
      <c r="A27" s="12"/>
      <c r="B27" s="13"/>
      <c r="C27" s="13"/>
      <c r="D27" s="13"/>
      <c r="E27" s="13"/>
      <c r="F27" s="13"/>
      <c r="I27" s="18" t="s">
        <v>395</v>
      </c>
      <c r="J27" s="392" t="s">
        <v>397</v>
      </c>
      <c r="K27" s="393"/>
      <c r="L27" s="393"/>
      <c r="M27" s="393"/>
      <c r="N27" s="393"/>
      <c r="O27" s="393"/>
      <c r="P27" s="393"/>
      <c r="Q27" s="394"/>
    </row>
    <row r="28" spans="1:17" ht="29.45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8" t="s">
        <v>173</v>
      </c>
      <c r="L28" s="395">
        <f>D17</f>
        <v>0</v>
      </c>
      <c r="M28" s="395"/>
      <c r="N28" s="395"/>
      <c r="O28" s="13" t="s">
        <v>104</v>
      </c>
      <c r="P28" s="13"/>
      <c r="Q28" s="43"/>
    </row>
    <row r="29" spans="1:17" ht="29.45" customHeight="1">
      <c r="A29" s="14"/>
      <c r="B29" s="15"/>
      <c r="C29" s="15"/>
      <c r="D29" s="15"/>
      <c r="E29" s="15"/>
      <c r="F29" s="15"/>
      <c r="G29" s="15" t="s">
        <v>230</v>
      </c>
      <c r="H29" s="15"/>
      <c r="I29" s="15"/>
      <c r="J29" s="15"/>
      <c r="K29" s="16"/>
      <c r="L29" s="400"/>
      <c r="M29" s="400"/>
      <c r="N29" s="400"/>
      <c r="O29" s="15"/>
      <c r="P29" s="15"/>
      <c r="Q29" s="17"/>
    </row>
    <row r="30" spans="1:17" ht="22.15" customHeight="1"/>
    <row r="31" spans="1:17" ht="22.15" customHeight="1"/>
    <row r="32" spans="1:17" ht="22.15" customHeight="1"/>
    <row r="33" ht="22.15" customHeight="1"/>
    <row r="34" ht="22.15" customHeight="1"/>
    <row r="35" ht="22.15" customHeight="1"/>
    <row r="36" ht="22.15" customHeight="1"/>
    <row r="37" ht="22.15" customHeight="1"/>
    <row r="38" ht="22.15" customHeight="1"/>
    <row r="39" ht="22.15" customHeight="1"/>
    <row r="40" ht="22.15" customHeight="1"/>
    <row r="41" ht="22.15" customHeight="1"/>
    <row r="42" ht="22.15" customHeight="1"/>
  </sheetData>
  <mergeCells count="76">
    <mergeCell ref="L28:N28"/>
    <mergeCell ref="L29:N29"/>
    <mergeCell ref="A24:D24"/>
    <mergeCell ref="E24:H24"/>
    <mergeCell ref="N24:O24"/>
    <mergeCell ref="J27:Q27"/>
    <mergeCell ref="P24:Q24"/>
    <mergeCell ref="I24:J24"/>
    <mergeCell ref="A25:O25"/>
    <mergeCell ref="P25:Q25"/>
    <mergeCell ref="A22:D22"/>
    <mergeCell ref="E22:H22"/>
    <mergeCell ref="N22:O22"/>
    <mergeCell ref="P22:Q22"/>
    <mergeCell ref="I22:J22"/>
    <mergeCell ref="A23:D23"/>
    <mergeCell ref="E23:H23"/>
    <mergeCell ref="N23:O23"/>
    <mergeCell ref="P23:Q23"/>
    <mergeCell ref="I23:J23"/>
    <mergeCell ref="A20:D20"/>
    <mergeCell ref="E20:H20"/>
    <mergeCell ref="N20:O20"/>
    <mergeCell ref="P20:Q20"/>
    <mergeCell ref="I20:J20"/>
    <mergeCell ref="A21:D21"/>
    <mergeCell ref="E21:H21"/>
    <mergeCell ref="N21:O21"/>
    <mergeCell ref="P21:Q21"/>
    <mergeCell ref="I21:J21"/>
    <mergeCell ref="P17:Q17"/>
    <mergeCell ref="A18:D19"/>
    <mergeCell ref="E18:H19"/>
    <mergeCell ref="I18:J19"/>
    <mergeCell ref="K18:K19"/>
    <mergeCell ref="L18:M18"/>
    <mergeCell ref="N18:O19"/>
    <mergeCell ref="P18:Q19"/>
    <mergeCell ref="K17:N17"/>
    <mergeCell ref="A17:C17"/>
    <mergeCell ref="D17:G17"/>
    <mergeCell ref="H17:J17"/>
    <mergeCell ref="A1:Q1"/>
    <mergeCell ref="A3:Q3"/>
    <mergeCell ref="D4:I4"/>
    <mergeCell ref="J4:L4"/>
    <mergeCell ref="M4:Q4"/>
    <mergeCell ref="A4:C4"/>
    <mergeCell ref="A2:J2"/>
    <mergeCell ref="A15:Q15"/>
    <mergeCell ref="O10:Q10"/>
    <mergeCell ref="D5:F5"/>
    <mergeCell ref="G5:I5"/>
    <mergeCell ref="G6:I7"/>
    <mergeCell ref="D6:F7"/>
    <mergeCell ref="A10:E10"/>
    <mergeCell ref="F10:I10"/>
    <mergeCell ref="A5:C8"/>
    <mergeCell ref="O12:Q12"/>
    <mergeCell ref="J13:N13"/>
    <mergeCell ref="O13:Q13"/>
    <mergeCell ref="D8:F8"/>
    <mergeCell ref="G8:I8"/>
    <mergeCell ref="J5:L8"/>
    <mergeCell ref="M5:O8"/>
    <mergeCell ref="J10:N10"/>
    <mergeCell ref="P5:Q8"/>
    <mergeCell ref="O11:Q11"/>
    <mergeCell ref="J12:N12"/>
    <mergeCell ref="F11:I11"/>
    <mergeCell ref="J11:N11"/>
    <mergeCell ref="A13:E13"/>
    <mergeCell ref="F13:I13"/>
    <mergeCell ref="A11:E11"/>
    <mergeCell ref="A12:E12"/>
    <mergeCell ref="F12:I12"/>
  </mergeCells>
  <phoneticPr fontId="2" type="noConversion"/>
  <printOptions horizontalCentered="1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pane xSplit="3" ySplit="5" topLeftCell="H6" activePane="bottomRight" state="frozenSplit"/>
      <selection pane="topRight" activeCell="B1" sqref="B1"/>
      <selection pane="bottomLeft" activeCell="A5" sqref="A5"/>
      <selection pane="bottomRight" sqref="A1:IV65536"/>
    </sheetView>
  </sheetViews>
  <sheetFormatPr defaultColWidth="8.875" defaultRowHeight="16.5"/>
  <cols>
    <col min="1" max="1" width="3.5" style="142" customWidth="1"/>
    <col min="2" max="2" width="9.375" style="142" customWidth="1"/>
    <col min="3" max="3" width="10.375" style="142" customWidth="1"/>
    <col min="4" max="17" width="6.375" style="142" customWidth="1"/>
    <col min="18" max="18" width="10.375" style="142" customWidth="1"/>
    <col min="19" max="19" width="11.25" style="142" customWidth="1"/>
    <col min="20" max="16384" width="8.875" style="142"/>
  </cols>
  <sheetData>
    <row r="1" spans="1:19" ht="25.15" customHeight="1">
      <c r="A1" s="140" t="s">
        <v>398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R1" s="143"/>
    </row>
    <row r="2" spans="1:19" ht="20.45" customHeight="1">
      <c r="A2" s="461" t="s">
        <v>296</v>
      </c>
      <c r="B2" s="462" t="s">
        <v>19</v>
      </c>
      <c r="C2" s="462" t="s">
        <v>297</v>
      </c>
      <c r="D2" s="463" t="s">
        <v>298</v>
      </c>
      <c r="E2" s="464"/>
      <c r="F2" s="465"/>
      <c r="G2" s="458" t="s">
        <v>299</v>
      </c>
      <c r="H2" s="459"/>
      <c r="I2" s="460"/>
      <c r="J2" s="458" t="s">
        <v>300</v>
      </c>
      <c r="K2" s="460"/>
      <c r="L2" s="455" t="s">
        <v>301</v>
      </c>
      <c r="M2" s="456"/>
      <c r="N2" s="456"/>
      <c r="O2" s="457"/>
      <c r="P2" s="144" t="s">
        <v>302</v>
      </c>
      <c r="Q2" s="144" t="s">
        <v>303</v>
      </c>
      <c r="R2" s="454" t="s">
        <v>304</v>
      </c>
      <c r="S2" s="454" t="s">
        <v>305</v>
      </c>
    </row>
    <row r="3" spans="1:19" ht="29.45" customHeight="1">
      <c r="A3" s="461"/>
      <c r="B3" s="462"/>
      <c r="C3" s="462"/>
      <c r="D3" s="145" t="s">
        <v>306</v>
      </c>
      <c r="E3" s="145" t="s">
        <v>307</v>
      </c>
      <c r="F3" s="146" t="s">
        <v>308</v>
      </c>
      <c r="G3" s="145" t="s">
        <v>306</v>
      </c>
      <c r="H3" s="145" t="s">
        <v>307</v>
      </c>
      <c r="I3" s="146" t="s">
        <v>308</v>
      </c>
      <c r="J3" s="145" t="s">
        <v>306</v>
      </c>
      <c r="K3" s="145" t="s">
        <v>307</v>
      </c>
      <c r="L3" s="145" t="s">
        <v>306</v>
      </c>
      <c r="M3" s="145" t="s">
        <v>307</v>
      </c>
      <c r="N3" s="147" t="s">
        <v>309</v>
      </c>
      <c r="O3" s="147" t="s">
        <v>310</v>
      </c>
      <c r="P3" s="148" t="s">
        <v>311</v>
      </c>
      <c r="Q3" s="148" t="s">
        <v>311</v>
      </c>
      <c r="R3" s="454"/>
      <c r="S3" s="454"/>
    </row>
    <row r="4" spans="1:19" ht="18.600000000000001" customHeight="1">
      <c r="A4" s="461"/>
      <c r="B4" s="462"/>
      <c r="C4" s="462"/>
      <c r="D4" s="132">
        <v>13600</v>
      </c>
      <c r="E4" s="132">
        <v>35800</v>
      </c>
      <c r="F4" s="132">
        <v>14300</v>
      </c>
      <c r="G4" s="132">
        <v>10000</v>
      </c>
      <c r="H4" s="132">
        <v>28000</v>
      </c>
      <c r="I4" s="132">
        <v>14300</v>
      </c>
      <c r="J4" s="132">
        <v>3800</v>
      </c>
      <c r="K4" s="132">
        <v>13500</v>
      </c>
      <c r="L4" s="132">
        <v>3200</v>
      </c>
      <c r="M4" s="132">
        <v>18900</v>
      </c>
      <c r="N4" s="132">
        <v>7300</v>
      </c>
      <c r="O4" s="132">
        <v>1500</v>
      </c>
      <c r="P4" s="132">
        <v>500</v>
      </c>
      <c r="Q4" s="132">
        <v>500</v>
      </c>
      <c r="R4" s="454"/>
      <c r="S4" s="454"/>
    </row>
    <row r="5" spans="1:19" ht="25.5" customHeight="1">
      <c r="A5" s="455" t="s">
        <v>304</v>
      </c>
      <c r="B5" s="456"/>
      <c r="C5" s="457"/>
      <c r="D5" s="131">
        <f t="shared" ref="D5:R5" si="0">SUM(D6:D25)</f>
        <v>0</v>
      </c>
      <c r="E5" s="131">
        <f t="shared" si="0"/>
        <v>0</v>
      </c>
      <c r="F5" s="131">
        <f t="shared" si="0"/>
        <v>0</v>
      </c>
      <c r="G5" s="131">
        <f t="shared" si="0"/>
        <v>0</v>
      </c>
      <c r="H5" s="131">
        <f t="shared" si="0"/>
        <v>0</v>
      </c>
      <c r="I5" s="131">
        <f t="shared" si="0"/>
        <v>0</v>
      </c>
      <c r="J5" s="131">
        <f t="shared" si="0"/>
        <v>0</v>
      </c>
      <c r="K5" s="131">
        <f t="shared" si="0"/>
        <v>0</v>
      </c>
      <c r="L5" s="131">
        <f t="shared" si="0"/>
        <v>0</v>
      </c>
      <c r="M5" s="131">
        <f t="shared" si="0"/>
        <v>0</v>
      </c>
      <c r="N5" s="131">
        <f t="shared" si="0"/>
        <v>0</v>
      </c>
      <c r="O5" s="131">
        <f t="shared" si="0"/>
        <v>0</v>
      </c>
      <c r="P5" s="131">
        <f t="shared" si="0"/>
        <v>0</v>
      </c>
      <c r="Q5" s="131">
        <f t="shared" si="0"/>
        <v>0</v>
      </c>
      <c r="R5" s="131">
        <f t="shared" si="0"/>
        <v>0</v>
      </c>
      <c r="S5" s="148"/>
    </row>
    <row r="6" spans="1:19" ht="20.100000000000001" customHeight="1">
      <c r="A6" s="148">
        <v>1</v>
      </c>
      <c r="B6" s="148"/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31">
        <f>D6*$D$4+$E$4*E6+F6*$F$4+G6*$G$4+H6*$H$4+I6*$I$4+J6*$J$4+K6*$K$4+L6*$L$4+M6*$M$4+N6*$N$4+O6*$O$4+P6*$P$4+Q6*$Q$4</f>
        <v>0</v>
      </c>
      <c r="S6" s="148"/>
    </row>
    <row r="7" spans="1:19" ht="20.100000000000001" customHeight="1">
      <c r="A7" s="148">
        <v>2</v>
      </c>
      <c r="B7" s="14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31">
        <f t="shared" ref="R7:R25" si="1">D7*$D$4+$E$4*E7+F7*$F$4+G7*$G$4+H7*$H$4+I7*$I$4+J7*$J$4+K7*$K$4+L7*$L$4+M7*$M$4+N7*$N$4+O7*$O$4+P7*$P$4+Q7*$Q$4</f>
        <v>0</v>
      </c>
      <c r="S7" s="148"/>
    </row>
    <row r="8" spans="1:19" ht="20.100000000000001" customHeight="1">
      <c r="A8" s="148">
        <v>3</v>
      </c>
      <c r="B8" s="148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31">
        <f t="shared" si="1"/>
        <v>0</v>
      </c>
      <c r="S8" s="148"/>
    </row>
    <row r="9" spans="1:19" ht="20.100000000000001" customHeight="1">
      <c r="A9" s="148">
        <v>4</v>
      </c>
      <c r="B9" s="148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31">
        <f t="shared" si="1"/>
        <v>0</v>
      </c>
      <c r="S9" s="148"/>
    </row>
    <row r="10" spans="1:19" ht="20.100000000000001" customHeight="1">
      <c r="A10" s="148">
        <v>5</v>
      </c>
      <c r="B10" s="148"/>
      <c r="C10" s="149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31">
        <f t="shared" si="1"/>
        <v>0</v>
      </c>
      <c r="S10" s="148"/>
    </row>
    <row r="11" spans="1:19" ht="20.100000000000001" customHeight="1">
      <c r="A11" s="148">
        <v>6</v>
      </c>
      <c r="B11" s="148"/>
      <c r="C11" s="149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31">
        <f t="shared" si="1"/>
        <v>0</v>
      </c>
      <c r="S11" s="148"/>
    </row>
    <row r="12" spans="1:19" ht="20.100000000000001" customHeight="1">
      <c r="A12" s="148">
        <v>7</v>
      </c>
      <c r="B12" s="148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31">
        <f t="shared" si="1"/>
        <v>0</v>
      </c>
      <c r="S12" s="148"/>
    </row>
    <row r="13" spans="1:19" ht="20.100000000000001" customHeight="1">
      <c r="A13" s="148">
        <v>8</v>
      </c>
      <c r="B13" s="148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31">
        <f t="shared" si="1"/>
        <v>0</v>
      </c>
      <c r="S13" s="148"/>
    </row>
    <row r="14" spans="1:19" ht="20.100000000000001" customHeight="1">
      <c r="A14" s="148">
        <v>9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31">
        <f t="shared" si="1"/>
        <v>0</v>
      </c>
      <c r="S14" s="148"/>
    </row>
    <row r="15" spans="1:19" ht="20.100000000000001" customHeight="1">
      <c r="A15" s="148">
        <v>10</v>
      </c>
      <c r="B15" s="148"/>
      <c r="C15" s="149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31">
        <f t="shared" si="1"/>
        <v>0</v>
      </c>
      <c r="S15" s="148"/>
    </row>
    <row r="16" spans="1:19" ht="20.100000000000001" customHeight="1">
      <c r="A16" s="148">
        <v>11</v>
      </c>
      <c r="B16" s="148"/>
      <c r="C16" s="149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31">
        <f t="shared" si="1"/>
        <v>0</v>
      </c>
      <c r="S16" s="148"/>
    </row>
    <row r="17" spans="1:19" ht="20.100000000000001" customHeight="1">
      <c r="A17" s="148">
        <v>12</v>
      </c>
      <c r="B17" s="148"/>
      <c r="C17" s="149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31">
        <f t="shared" si="1"/>
        <v>0</v>
      </c>
      <c r="S17" s="148"/>
    </row>
    <row r="18" spans="1:19" ht="20.100000000000001" customHeight="1">
      <c r="A18" s="148">
        <v>13</v>
      </c>
      <c r="B18" s="148"/>
      <c r="C18" s="149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31">
        <f t="shared" si="1"/>
        <v>0</v>
      </c>
      <c r="S18" s="148"/>
    </row>
    <row r="19" spans="1:19" ht="20.100000000000001" customHeight="1">
      <c r="A19" s="148">
        <v>14</v>
      </c>
      <c r="B19" s="148"/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31">
        <f t="shared" si="1"/>
        <v>0</v>
      </c>
      <c r="S19" s="148"/>
    </row>
    <row r="20" spans="1:19" ht="20.100000000000001" customHeight="1">
      <c r="A20" s="148">
        <v>15</v>
      </c>
      <c r="B20" s="148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31">
        <f t="shared" si="1"/>
        <v>0</v>
      </c>
      <c r="S20" s="148"/>
    </row>
    <row r="21" spans="1:19" ht="20.100000000000001" customHeight="1">
      <c r="A21" s="148">
        <v>16</v>
      </c>
      <c r="B21" s="148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31">
        <f t="shared" si="1"/>
        <v>0</v>
      </c>
      <c r="S21" s="148"/>
    </row>
    <row r="22" spans="1:19" ht="20.100000000000001" customHeight="1">
      <c r="A22" s="148">
        <v>17</v>
      </c>
      <c r="B22" s="148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31">
        <f t="shared" si="1"/>
        <v>0</v>
      </c>
      <c r="S22" s="148"/>
    </row>
    <row r="23" spans="1:19" ht="20.100000000000001" customHeight="1">
      <c r="A23" s="148">
        <v>18</v>
      </c>
      <c r="B23" s="148"/>
      <c r="C23" s="149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31">
        <f t="shared" si="1"/>
        <v>0</v>
      </c>
      <c r="S23" s="148"/>
    </row>
    <row r="24" spans="1:19" ht="20.100000000000001" customHeight="1">
      <c r="A24" s="148">
        <v>19</v>
      </c>
      <c r="B24" s="148"/>
      <c r="C24" s="149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31">
        <f t="shared" si="1"/>
        <v>0</v>
      </c>
      <c r="S24" s="148"/>
    </row>
    <row r="25" spans="1:19" ht="20.100000000000001" customHeight="1">
      <c r="A25" s="148">
        <v>20</v>
      </c>
      <c r="B25" s="148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31">
        <f t="shared" si="1"/>
        <v>0</v>
      </c>
      <c r="S25" s="148"/>
    </row>
    <row r="26" spans="1:19" ht="10.5" customHeight="1"/>
    <row r="27" spans="1:19" ht="19.5">
      <c r="A27" s="140" t="s">
        <v>65</v>
      </c>
      <c r="B27" s="140"/>
      <c r="I27" s="140" t="s">
        <v>24</v>
      </c>
      <c r="P27" s="140" t="s">
        <v>62</v>
      </c>
    </row>
  </sheetData>
  <mergeCells count="10">
    <mergeCell ref="S2:S4"/>
    <mergeCell ref="R2:R4"/>
    <mergeCell ref="A5:C5"/>
    <mergeCell ref="G2:I2"/>
    <mergeCell ref="J2:K2"/>
    <mergeCell ref="L2:O2"/>
    <mergeCell ref="A2:A4"/>
    <mergeCell ref="C2:C4"/>
    <mergeCell ref="D2:F2"/>
    <mergeCell ref="B2:B4"/>
  </mergeCells>
  <phoneticPr fontId="2" type="noConversion"/>
  <printOptions horizontalCentered="1"/>
  <pageMargins left="0.6692913385826772" right="0.35433070866141736" top="0.39370078740157483" bottom="0.59055118110236227" header="0.51181102362204722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7"/>
  <sheetViews>
    <sheetView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/>
    </sheetView>
  </sheetViews>
  <sheetFormatPr defaultColWidth="8.875" defaultRowHeight="16.5"/>
  <cols>
    <col min="1" max="1" width="3.5" style="142" customWidth="1"/>
    <col min="2" max="2" width="9.375" style="142" customWidth="1"/>
    <col min="3" max="3" width="10.375" style="142" customWidth="1"/>
    <col min="4" max="17" width="6" style="142" customWidth="1"/>
    <col min="18" max="18" width="9.375" style="142" customWidth="1"/>
    <col min="19" max="19" width="9.625" style="142" customWidth="1"/>
    <col min="20" max="20" width="9.875" style="142" customWidth="1"/>
    <col min="21" max="16384" width="8.875" style="142"/>
  </cols>
  <sheetData>
    <row r="1" spans="1:20" ht="25.15" customHeight="1">
      <c r="A1" s="140" t="s">
        <v>422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R1" s="143"/>
    </row>
    <row r="2" spans="1:20" ht="20.45" customHeight="1">
      <c r="A2" s="461" t="s">
        <v>296</v>
      </c>
      <c r="B2" s="462" t="s">
        <v>19</v>
      </c>
      <c r="C2" s="462" t="s">
        <v>297</v>
      </c>
      <c r="D2" s="463" t="s">
        <v>298</v>
      </c>
      <c r="E2" s="464"/>
      <c r="F2" s="465"/>
      <c r="G2" s="458" t="s">
        <v>299</v>
      </c>
      <c r="H2" s="459"/>
      <c r="I2" s="460"/>
      <c r="J2" s="458" t="s">
        <v>300</v>
      </c>
      <c r="K2" s="460"/>
      <c r="L2" s="455" t="s">
        <v>301</v>
      </c>
      <c r="M2" s="456"/>
      <c r="N2" s="456"/>
      <c r="O2" s="457"/>
      <c r="P2" s="144" t="s">
        <v>302</v>
      </c>
      <c r="Q2" s="144" t="s">
        <v>303</v>
      </c>
      <c r="R2" s="454" t="s">
        <v>69</v>
      </c>
      <c r="S2" s="454" t="s">
        <v>399</v>
      </c>
      <c r="T2" s="454" t="s">
        <v>400</v>
      </c>
    </row>
    <row r="3" spans="1:20" ht="29.45" customHeight="1">
      <c r="A3" s="461"/>
      <c r="B3" s="462"/>
      <c r="C3" s="462"/>
      <c r="D3" s="145" t="s">
        <v>306</v>
      </c>
      <c r="E3" s="145" t="s">
        <v>307</v>
      </c>
      <c r="F3" s="146" t="s">
        <v>308</v>
      </c>
      <c r="G3" s="145" t="s">
        <v>306</v>
      </c>
      <c r="H3" s="145" t="s">
        <v>307</v>
      </c>
      <c r="I3" s="146" t="s">
        <v>308</v>
      </c>
      <c r="J3" s="145" t="s">
        <v>306</v>
      </c>
      <c r="K3" s="145" t="s">
        <v>307</v>
      </c>
      <c r="L3" s="145" t="s">
        <v>306</v>
      </c>
      <c r="M3" s="145" t="s">
        <v>307</v>
      </c>
      <c r="N3" s="147" t="s">
        <v>309</v>
      </c>
      <c r="O3" s="147" t="s">
        <v>310</v>
      </c>
      <c r="P3" s="148" t="s">
        <v>311</v>
      </c>
      <c r="Q3" s="148" t="s">
        <v>311</v>
      </c>
      <c r="R3" s="454"/>
      <c r="S3" s="454"/>
      <c r="T3" s="454"/>
    </row>
    <row r="4" spans="1:20" ht="18.600000000000001" customHeight="1">
      <c r="A4" s="461"/>
      <c r="B4" s="462"/>
      <c r="C4" s="462"/>
      <c r="D4" s="132">
        <v>13600</v>
      </c>
      <c r="E4" s="132">
        <v>35800</v>
      </c>
      <c r="F4" s="132">
        <v>14300</v>
      </c>
      <c r="G4" s="132">
        <v>10000</v>
      </c>
      <c r="H4" s="132">
        <v>28000</v>
      </c>
      <c r="I4" s="132">
        <v>14300</v>
      </c>
      <c r="J4" s="132">
        <v>3800</v>
      </c>
      <c r="K4" s="132">
        <v>13500</v>
      </c>
      <c r="L4" s="132">
        <v>3200</v>
      </c>
      <c r="M4" s="132">
        <v>18900</v>
      </c>
      <c r="N4" s="132">
        <v>7300</v>
      </c>
      <c r="O4" s="132">
        <v>1500</v>
      </c>
      <c r="P4" s="132">
        <v>500</v>
      </c>
      <c r="Q4" s="132">
        <v>500</v>
      </c>
      <c r="R4" s="454"/>
      <c r="S4" s="454"/>
      <c r="T4" s="454"/>
    </row>
    <row r="5" spans="1:20" ht="25.5" customHeight="1">
      <c r="A5" s="455" t="s">
        <v>304</v>
      </c>
      <c r="B5" s="456"/>
      <c r="C5" s="457"/>
      <c r="D5" s="131">
        <f t="shared" ref="D5:R5" si="0">SUM(D6:D25)</f>
        <v>0</v>
      </c>
      <c r="E5" s="131">
        <f t="shared" si="0"/>
        <v>0</v>
      </c>
      <c r="F5" s="131">
        <f t="shared" si="0"/>
        <v>0</v>
      </c>
      <c r="G5" s="131">
        <f t="shared" si="0"/>
        <v>0</v>
      </c>
      <c r="H5" s="131">
        <f t="shared" si="0"/>
        <v>0</v>
      </c>
      <c r="I5" s="131">
        <f t="shared" si="0"/>
        <v>0</v>
      </c>
      <c r="J5" s="131">
        <f t="shared" si="0"/>
        <v>0</v>
      </c>
      <c r="K5" s="131">
        <f t="shared" si="0"/>
        <v>0</v>
      </c>
      <c r="L5" s="131">
        <f t="shared" si="0"/>
        <v>0</v>
      </c>
      <c r="M5" s="131">
        <f t="shared" si="0"/>
        <v>0</v>
      </c>
      <c r="N5" s="131">
        <f t="shared" si="0"/>
        <v>0</v>
      </c>
      <c r="O5" s="131">
        <f t="shared" si="0"/>
        <v>0</v>
      </c>
      <c r="P5" s="131">
        <f t="shared" si="0"/>
        <v>0</v>
      </c>
      <c r="Q5" s="131">
        <f t="shared" si="0"/>
        <v>0</v>
      </c>
      <c r="R5" s="131">
        <f t="shared" si="0"/>
        <v>0</v>
      </c>
      <c r="S5" s="131">
        <f>教育補助費預借表!R5</f>
        <v>0</v>
      </c>
      <c r="T5" s="131">
        <f>R5-S5</f>
        <v>0</v>
      </c>
    </row>
    <row r="6" spans="1:20" ht="20.100000000000001" customHeight="1">
      <c r="A6" s="148">
        <v>1</v>
      </c>
      <c r="B6" s="131">
        <f>教育補助費預借表!B6</f>
        <v>0</v>
      </c>
      <c r="C6" s="131">
        <f>教育補助費預借表!C6</f>
        <v>0</v>
      </c>
      <c r="D6" s="131">
        <f>教育補助費預借表!D6</f>
        <v>0</v>
      </c>
      <c r="E6" s="131">
        <f>教育補助費預借表!E6</f>
        <v>0</v>
      </c>
      <c r="F6" s="131">
        <f>教育補助費預借表!F6</f>
        <v>0</v>
      </c>
      <c r="G6" s="131">
        <f>教育補助費預借表!G6</f>
        <v>0</v>
      </c>
      <c r="H6" s="131">
        <f>教育補助費預借表!H6</f>
        <v>0</v>
      </c>
      <c r="I6" s="131">
        <f>教育補助費預借表!I6</f>
        <v>0</v>
      </c>
      <c r="J6" s="131">
        <f>教育補助費預借表!J6</f>
        <v>0</v>
      </c>
      <c r="K6" s="131">
        <f>教育補助費預借表!K6</f>
        <v>0</v>
      </c>
      <c r="L6" s="131">
        <f>教育補助費預借表!L6</f>
        <v>0</v>
      </c>
      <c r="M6" s="131">
        <f>教育補助費預借表!M6</f>
        <v>0</v>
      </c>
      <c r="N6" s="131">
        <f>教育補助費預借表!N6</f>
        <v>0</v>
      </c>
      <c r="O6" s="131">
        <f>教育補助費預借表!O6</f>
        <v>0</v>
      </c>
      <c r="P6" s="131">
        <f>教育補助費預借表!P6</f>
        <v>0</v>
      </c>
      <c r="Q6" s="131">
        <f>教育補助費預借表!Q6</f>
        <v>0</v>
      </c>
      <c r="R6" s="131">
        <f>D6*$D$4+$E$4*E6+F6*$F$4+G6*$G$4+H6*$H$4+I6*$I$4+J6*$J$4+K6*$K$4+L6*$L$4+M6*$M$4+N6*$N$4+O6*$O$4+P6*$P$4+Q6*$Q$4</f>
        <v>0</v>
      </c>
      <c r="S6" s="131">
        <f>教育補助費預借表!R6</f>
        <v>0</v>
      </c>
      <c r="T6" s="131">
        <f t="shared" ref="T6:T25" si="1">R6-S6</f>
        <v>0</v>
      </c>
    </row>
    <row r="7" spans="1:20" ht="20.100000000000001" customHeight="1">
      <c r="A7" s="148">
        <v>2</v>
      </c>
      <c r="B7" s="131">
        <f>教育補助費預借表!B7</f>
        <v>0</v>
      </c>
      <c r="C7" s="131">
        <f>教育補助費預借表!C7</f>
        <v>0</v>
      </c>
      <c r="D7" s="131">
        <f>教育補助費預借表!D7</f>
        <v>0</v>
      </c>
      <c r="E7" s="131">
        <f>教育補助費預借表!E7</f>
        <v>0</v>
      </c>
      <c r="F7" s="131">
        <f>教育補助費預借表!F7</f>
        <v>0</v>
      </c>
      <c r="G7" s="131">
        <f>教育補助費預借表!G7</f>
        <v>0</v>
      </c>
      <c r="H7" s="131">
        <f>教育補助費預借表!H7</f>
        <v>0</v>
      </c>
      <c r="I7" s="131">
        <f>教育補助費預借表!I7</f>
        <v>0</v>
      </c>
      <c r="J7" s="131">
        <f>教育補助費預借表!J7</f>
        <v>0</v>
      </c>
      <c r="K7" s="131">
        <f>教育補助費預借表!K7</f>
        <v>0</v>
      </c>
      <c r="L7" s="131">
        <f>教育補助費預借表!L7</f>
        <v>0</v>
      </c>
      <c r="M7" s="131">
        <f>教育補助費預借表!M7</f>
        <v>0</v>
      </c>
      <c r="N7" s="131">
        <f>教育補助費預借表!N7</f>
        <v>0</v>
      </c>
      <c r="O7" s="131">
        <f>教育補助費預借表!O7</f>
        <v>0</v>
      </c>
      <c r="P7" s="131">
        <f>教育補助費預借表!P7</f>
        <v>0</v>
      </c>
      <c r="Q7" s="131">
        <f>教育補助費預借表!Q7</f>
        <v>0</v>
      </c>
      <c r="R7" s="131">
        <f t="shared" ref="R7:R25" si="2">D7*$D$4+$E$4*E7+F7*$F$4+G7*$G$4+H7*$H$4+I7*$I$4+J7*$J$4+K7*$K$4+L7*$L$4+M7*$M$4+N7*$N$4+O7*$O$4+P7*$P$4+Q7*$Q$4</f>
        <v>0</v>
      </c>
      <c r="S7" s="131">
        <f>教育補助費預借表!R7</f>
        <v>0</v>
      </c>
      <c r="T7" s="131">
        <f t="shared" si="1"/>
        <v>0</v>
      </c>
    </row>
    <row r="8" spans="1:20" ht="20.100000000000001" customHeight="1">
      <c r="A8" s="148">
        <v>3</v>
      </c>
      <c r="B8" s="131">
        <f>教育補助費預借表!B8</f>
        <v>0</v>
      </c>
      <c r="C8" s="131">
        <f>教育補助費預借表!C8</f>
        <v>0</v>
      </c>
      <c r="D8" s="131">
        <f>教育補助費預借表!D8</f>
        <v>0</v>
      </c>
      <c r="E8" s="131">
        <f>教育補助費預借表!E8</f>
        <v>0</v>
      </c>
      <c r="F8" s="131">
        <f>教育補助費預借表!F8</f>
        <v>0</v>
      </c>
      <c r="G8" s="131">
        <f>教育補助費預借表!G8</f>
        <v>0</v>
      </c>
      <c r="H8" s="131">
        <f>教育補助費預借表!H8</f>
        <v>0</v>
      </c>
      <c r="I8" s="131">
        <f>教育補助費預借表!I8</f>
        <v>0</v>
      </c>
      <c r="J8" s="131">
        <f>教育補助費預借表!J8</f>
        <v>0</v>
      </c>
      <c r="K8" s="131">
        <f>教育補助費預借表!K8</f>
        <v>0</v>
      </c>
      <c r="L8" s="131">
        <f>教育補助費預借表!L8</f>
        <v>0</v>
      </c>
      <c r="M8" s="131">
        <f>教育補助費預借表!M8</f>
        <v>0</v>
      </c>
      <c r="N8" s="131">
        <f>教育補助費預借表!N8</f>
        <v>0</v>
      </c>
      <c r="O8" s="131">
        <f>教育補助費預借表!O8</f>
        <v>0</v>
      </c>
      <c r="P8" s="131">
        <f>教育補助費預借表!P8</f>
        <v>0</v>
      </c>
      <c r="Q8" s="131">
        <f>教育補助費預借表!Q8</f>
        <v>0</v>
      </c>
      <c r="R8" s="131">
        <f t="shared" si="2"/>
        <v>0</v>
      </c>
      <c r="S8" s="131">
        <f>教育補助費預借表!R8</f>
        <v>0</v>
      </c>
      <c r="T8" s="131">
        <f t="shared" si="1"/>
        <v>0</v>
      </c>
    </row>
    <row r="9" spans="1:20" ht="20.100000000000001" customHeight="1">
      <c r="A9" s="148">
        <v>4</v>
      </c>
      <c r="B9" s="131">
        <f>教育補助費預借表!B9</f>
        <v>0</v>
      </c>
      <c r="C9" s="131">
        <f>教育補助費預借表!C9</f>
        <v>0</v>
      </c>
      <c r="D9" s="131">
        <f>教育補助費預借表!D9</f>
        <v>0</v>
      </c>
      <c r="E9" s="131">
        <f>教育補助費預借表!E9</f>
        <v>0</v>
      </c>
      <c r="F9" s="131">
        <f>教育補助費預借表!F9</f>
        <v>0</v>
      </c>
      <c r="G9" s="131">
        <f>教育補助費預借表!G9</f>
        <v>0</v>
      </c>
      <c r="H9" s="131">
        <f>教育補助費預借表!H9</f>
        <v>0</v>
      </c>
      <c r="I9" s="131">
        <f>教育補助費預借表!I9</f>
        <v>0</v>
      </c>
      <c r="J9" s="131">
        <f>教育補助費預借表!J9</f>
        <v>0</v>
      </c>
      <c r="K9" s="131">
        <f>教育補助費預借表!K9</f>
        <v>0</v>
      </c>
      <c r="L9" s="131">
        <f>教育補助費預借表!L9</f>
        <v>0</v>
      </c>
      <c r="M9" s="131">
        <f>教育補助費預借表!M9</f>
        <v>0</v>
      </c>
      <c r="N9" s="131">
        <f>教育補助費預借表!N9</f>
        <v>0</v>
      </c>
      <c r="O9" s="131">
        <f>教育補助費預借表!O9</f>
        <v>0</v>
      </c>
      <c r="P9" s="131">
        <f>教育補助費預借表!P9</f>
        <v>0</v>
      </c>
      <c r="Q9" s="131">
        <f>教育補助費預借表!Q9</f>
        <v>0</v>
      </c>
      <c r="R9" s="131">
        <f t="shared" si="2"/>
        <v>0</v>
      </c>
      <c r="S9" s="131">
        <f>教育補助費預借表!R9</f>
        <v>0</v>
      </c>
      <c r="T9" s="131">
        <f t="shared" si="1"/>
        <v>0</v>
      </c>
    </row>
    <row r="10" spans="1:20" ht="20.100000000000001" customHeight="1">
      <c r="A10" s="148">
        <v>5</v>
      </c>
      <c r="B10" s="131">
        <f>教育補助費預借表!B10</f>
        <v>0</v>
      </c>
      <c r="C10" s="131">
        <f>教育補助費預借表!C10</f>
        <v>0</v>
      </c>
      <c r="D10" s="131">
        <f>教育補助費預借表!D10</f>
        <v>0</v>
      </c>
      <c r="E10" s="131">
        <f>教育補助費預借表!E10</f>
        <v>0</v>
      </c>
      <c r="F10" s="131">
        <f>教育補助費預借表!F10</f>
        <v>0</v>
      </c>
      <c r="G10" s="131">
        <f>教育補助費預借表!G10</f>
        <v>0</v>
      </c>
      <c r="H10" s="131">
        <f>教育補助費預借表!H10</f>
        <v>0</v>
      </c>
      <c r="I10" s="131">
        <f>教育補助費預借表!I10</f>
        <v>0</v>
      </c>
      <c r="J10" s="131">
        <f>教育補助費預借表!J10</f>
        <v>0</v>
      </c>
      <c r="K10" s="131">
        <f>教育補助費預借表!K10</f>
        <v>0</v>
      </c>
      <c r="L10" s="131">
        <f>教育補助費預借表!L10</f>
        <v>0</v>
      </c>
      <c r="M10" s="131">
        <f>教育補助費預借表!M10</f>
        <v>0</v>
      </c>
      <c r="N10" s="131">
        <f>教育補助費預借表!N10</f>
        <v>0</v>
      </c>
      <c r="O10" s="131">
        <f>教育補助費預借表!O10</f>
        <v>0</v>
      </c>
      <c r="P10" s="131">
        <f>教育補助費預借表!P10</f>
        <v>0</v>
      </c>
      <c r="Q10" s="131">
        <f>教育補助費預借表!Q10</f>
        <v>0</v>
      </c>
      <c r="R10" s="131">
        <f t="shared" si="2"/>
        <v>0</v>
      </c>
      <c r="S10" s="131">
        <f>教育補助費預借表!R10</f>
        <v>0</v>
      </c>
      <c r="T10" s="131">
        <f t="shared" si="1"/>
        <v>0</v>
      </c>
    </row>
    <row r="11" spans="1:20" ht="20.100000000000001" customHeight="1">
      <c r="A11" s="148">
        <v>6</v>
      </c>
      <c r="B11" s="131">
        <f>教育補助費預借表!B11</f>
        <v>0</v>
      </c>
      <c r="C11" s="131">
        <f>教育補助費預借表!C11</f>
        <v>0</v>
      </c>
      <c r="D11" s="131">
        <f>教育補助費預借表!D11</f>
        <v>0</v>
      </c>
      <c r="E11" s="131">
        <f>教育補助費預借表!E11</f>
        <v>0</v>
      </c>
      <c r="F11" s="131">
        <f>教育補助費預借表!F11</f>
        <v>0</v>
      </c>
      <c r="G11" s="131">
        <f>教育補助費預借表!G11</f>
        <v>0</v>
      </c>
      <c r="H11" s="131">
        <f>教育補助費預借表!H11</f>
        <v>0</v>
      </c>
      <c r="I11" s="131">
        <f>教育補助費預借表!I11</f>
        <v>0</v>
      </c>
      <c r="J11" s="131">
        <f>教育補助費預借表!J11</f>
        <v>0</v>
      </c>
      <c r="K11" s="131">
        <f>教育補助費預借表!K11</f>
        <v>0</v>
      </c>
      <c r="L11" s="131">
        <f>教育補助費預借表!L11</f>
        <v>0</v>
      </c>
      <c r="M11" s="131">
        <f>教育補助費預借表!M11</f>
        <v>0</v>
      </c>
      <c r="N11" s="131">
        <f>教育補助費預借表!N11</f>
        <v>0</v>
      </c>
      <c r="O11" s="131">
        <f>教育補助費預借表!O11</f>
        <v>0</v>
      </c>
      <c r="P11" s="131">
        <f>教育補助費預借表!P11</f>
        <v>0</v>
      </c>
      <c r="Q11" s="131">
        <f>教育補助費預借表!Q11</f>
        <v>0</v>
      </c>
      <c r="R11" s="131">
        <f t="shared" si="2"/>
        <v>0</v>
      </c>
      <c r="S11" s="131">
        <f>教育補助費預借表!R11</f>
        <v>0</v>
      </c>
      <c r="T11" s="131">
        <f t="shared" si="1"/>
        <v>0</v>
      </c>
    </row>
    <row r="12" spans="1:20" ht="20.100000000000001" customHeight="1">
      <c r="A12" s="148">
        <v>7</v>
      </c>
      <c r="B12" s="131">
        <f>教育補助費預借表!B12</f>
        <v>0</v>
      </c>
      <c r="C12" s="131">
        <f>教育補助費預借表!C12</f>
        <v>0</v>
      </c>
      <c r="D12" s="131">
        <f>教育補助費預借表!D12</f>
        <v>0</v>
      </c>
      <c r="E12" s="131">
        <f>教育補助費預借表!E12</f>
        <v>0</v>
      </c>
      <c r="F12" s="131">
        <f>教育補助費預借表!F12</f>
        <v>0</v>
      </c>
      <c r="G12" s="131">
        <f>教育補助費預借表!G12</f>
        <v>0</v>
      </c>
      <c r="H12" s="131">
        <f>教育補助費預借表!H12</f>
        <v>0</v>
      </c>
      <c r="I12" s="131">
        <f>教育補助費預借表!I12</f>
        <v>0</v>
      </c>
      <c r="J12" s="131">
        <f>教育補助費預借表!J12</f>
        <v>0</v>
      </c>
      <c r="K12" s="131">
        <f>教育補助費預借表!K12</f>
        <v>0</v>
      </c>
      <c r="L12" s="131">
        <f>教育補助費預借表!L12</f>
        <v>0</v>
      </c>
      <c r="M12" s="131">
        <f>教育補助費預借表!M12</f>
        <v>0</v>
      </c>
      <c r="N12" s="131">
        <f>教育補助費預借表!N12</f>
        <v>0</v>
      </c>
      <c r="O12" s="131">
        <f>教育補助費預借表!O12</f>
        <v>0</v>
      </c>
      <c r="P12" s="131">
        <f>教育補助費預借表!P12</f>
        <v>0</v>
      </c>
      <c r="Q12" s="131">
        <f>教育補助費預借表!Q12</f>
        <v>0</v>
      </c>
      <c r="R12" s="131">
        <f t="shared" si="2"/>
        <v>0</v>
      </c>
      <c r="S12" s="131">
        <f>教育補助費預借表!R12</f>
        <v>0</v>
      </c>
      <c r="T12" s="131">
        <f t="shared" si="1"/>
        <v>0</v>
      </c>
    </row>
    <row r="13" spans="1:20" ht="20.100000000000001" customHeight="1">
      <c r="A13" s="148">
        <v>8</v>
      </c>
      <c r="B13" s="131">
        <f>教育補助費預借表!B13</f>
        <v>0</v>
      </c>
      <c r="C13" s="131">
        <f>教育補助費預借表!C13</f>
        <v>0</v>
      </c>
      <c r="D13" s="131">
        <f>教育補助費預借表!D13</f>
        <v>0</v>
      </c>
      <c r="E13" s="131">
        <f>教育補助費預借表!E13</f>
        <v>0</v>
      </c>
      <c r="F13" s="131">
        <f>教育補助費預借表!F13</f>
        <v>0</v>
      </c>
      <c r="G13" s="131">
        <f>教育補助費預借表!G13</f>
        <v>0</v>
      </c>
      <c r="H13" s="131">
        <f>教育補助費預借表!H13</f>
        <v>0</v>
      </c>
      <c r="I13" s="131">
        <f>教育補助費預借表!I13</f>
        <v>0</v>
      </c>
      <c r="J13" s="131">
        <f>教育補助費預借表!J13</f>
        <v>0</v>
      </c>
      <c r="K13" s="131">
        <f>教育補助費預借表!K13</f>
        <v>0</v>
      </c>
      <c r="L13" s="131">
        <f>教育補助費預借表!L13</f>
        <v>0</v>
      </c>
      <c r="M13" s="131">
        <f>教育補助費預借表!M13</f>
        <v>0</v>
      </c>
      <c r="N13" s="131">
        <f>教育補助費預借表!N13</f>
        <v>0</v>
      </c>
      <c r="O13" s="131">
        <f>教育補助費預借表!O13</f>
        <v>0</v>
      </c>
      <c r="P13" s="131">
        <f>教育補助費預借表!P13</f>
        <v>0</v>
      </c>
      <c r="Q13" s="131">
        <f>教育補助費預借表!Q13</f>
        <v>0</v>
      </c>
      <c r="R13" s="131">
        <f t="shared" si="2"/>
        <v>0</v>
      </c>
      <c r="S13" s="131">
        <f>教育補助費預借表!R13</f>
        <v>0</v>
      </c>
      <c r="T13" s="131">
        <f t="shared" si="1"/>
        <v>0</v>
      </c>
    </row>
    <row r="14" spans="1:20" ht="20.100000000000001" customHeight="1">
      <c r="A14" s="148">
        <v>9</v>
      </c>
      <c r="B14" s="131">
        <f>教育補助費預借表!B14</f>
        <v>0</v>
      </c>
      <c r="C14" s="131">
        <f>教育補助費預借表!C14</f>
        <v>0</v>
      </c>
      <c r="D14" s="131">
        <f>教育補助費預借表!D14</f>
        <v>0</v>
      </c>
      <c r="E14" s="131">
        <f>教育補助費預借表!E14</f>
        <v>0</v>
      </c>
      <c r="F14" s="131">
        <f>教育補助費預借表!F14</f>
        <v>0</v>
      </c>
      <c r="G14" s="131">
        <f>教育補助費預借表!G14</f>
        <v>0</v>
      </c>
      <c r="H14" s="131">
        <f>教育補助費預借表!H14</f>
        <v>0</v>
      </c>
      <c r="I14" s="131">
        <f>教育補助費預借表!I14</f>
        <v>0</v>
      </c>
      <c r="J14" s="131">
        <f>教育補助費預借表!J14</f>
        <v>0</v>
      </c>
      <c r="K14" s="131">
        <f>教育補助費預借表!K14</f>
        <v>0</v>
      </c>
      <c r="L14" s="131">
        <f>教育補助費預借表!L14</f>
        <v>0</v>
      </c>
      <c r="M14" s="131">
        <f>教育補助費預借表!M14</f>
        <v>0</v>
      </c>
      <c r="N14" s="131">
        <f>教育補助費預借表!N14</f>
        <v>0</v>
      </c>
      <c r="O14" s="131">
        <f>教育補助費預借表!O14</f>
        <v>0</v>
      </c>
      <c r="P14" s="131">
        <f>教育補助費預借表!P14</f>
        <v>0</v>
      </c>
      <c r="Q14" s="131">
        <f>教育補助費預借表!Q14</f>
        <v>0</v>
      </c>
      <c r="R14" s="131">
        <f t="shared" si="2"/>
        <v>0</v>
      </c>
      <c r="S14" s="131">
        <f>教育補助費預借表!R14</f>
        <v>0</v>
      </c>
      <c r="T14" s="131">
        <f t="shared" si="1"/>
        <v>0</v>
      </c>
    </row>
    <row r="15" spans="1:20" ht="20.100000000000001" customHeight="1">
      <c r="A15" s="148">
        <v>10</v>
      </c>
      <c r="B15" s="131">
        <f>教育補助費預借表!B15</f>
        <v>0</v>
      </c>
      <c r="C15" s="131">
        <f>教育補助費預借表!C15</f>
        <v>0</v>
      </c>
      <c r="D15" s="131">
        <f>教育補助費預借表!D15</f>
        <v>0</v>
      </c>
      <c r="E15" s="131">
        <f>教育補助費預借表!E15</f>
        <v>0</v>
      </c>
      <c r="F15" s="131">
        <f>教育補助費預借表!F15</f>
        <v>0</v>
      </c>
      <c r="G15" s="131">
        <f>教育補助費預借表!G15</f>
        <v>0</v>
      </c>
      <c r="H15" s="131">
        <f>教育補助費預借表!H15</f>
        <v>0</v>
      </c>
      <c r="I15" s="131">
        <f>教育補助費預借表!I15</f>
        <v>0</v>
      </c>
      <c r="J15" s="131">
        <f>教育補助費預借表!J15</f>
        <v>0</v>
      </c>
      <c r="K15" s="131">
        <f>教育補助費預借表!K15</f>
        <v>0</v>
      </c>
      <c r="L15" s="131">
        <f>教育補助費預借表!L15</f>
        <v>0</v>
      </c>
      <c r="M15" s="131">
        <f>教育補助費預借表!M15</f>
        <v>0</v>
      </c>
      <c r="N15" s="131">
        <f>教育補助費預借表!N15</f>
        <v>0</v>
      </c>
      <c r="O15" s="131">
        <f>教育補助費預借表!O15</f>
        <v>0</v>
      </c>
      <c r="P15" s="131">
        <f>教育補助費預借表!P15</f>
        <v>0</v>
      </c>
      <c r="Q15" s="131">
        <f>教育補助費預借表!Q15</f>
        <v>0</v>
      </c>
      <c r="R15" s="131">
        <f t="shared" si="2"/>
        <v>0</v>
      </c>
      <c r="S15" s="131">
        <f>教育補助費預借表!R15</f>
        <v>0</v>
      </c>
      <c r="T15" s="131">
        <f t="shared" si="1"/>
        <v>0</v>
      </c>
    </row>
    <row r="16" spans="1:20" ht="20.100000000000001" customHeight="1">
      <c r="A16" s="148">
        <v>11</v>
      </c>
      <c r="B16" s="131">
        <f>教育補助費預借表!B16</f>
        <v>0</v>
      </c>
      <c r="C16" s="131">
        <f>教育補助費預借表!C16</f>
        <v>0</v>
      </c>
      <c r="D16" s="131">
        <f>教育補助費預借表!D16</f>
        <v>0</v>
      </c>
      <c r="E16" s="131">
        <f>教育補助費預借表!E16</f>
        <v>0</v>
      </c>
      <c r="F16" s="131">
        <f>教育補助費預借表!F16</f>
        <v>0</v>
      </c>
      <c r="G16" s="131">
        <f>教育補助費預借表!G16</f>
        <v>0</v>
      </c>
      <c r="H16" s="131">
        <f>教育補助費預借表!H16</f>
        <v>0</v>
      </c>
      <c r="I16" s="131">
        <f>教育補助費預借表!I16</f>
        <v>0</v>
      </c>
      <c r="J16" s="131">
        <f>教育補助費預借表!J16</f>
        <v>0</v>
      </c>
      <c r="K16" s="131">
        <f>教育補助費預借表!K16</f>
        <v>0</v>
      </c>
      <c r="L16" s="131">
        <f>教育補助費預借表!L16</f>
        <v>0</v>
      </c>
      <c r="M16" s="131">
        <f>教育補助費預借表!M16</f>
        <v>0</v>
      </c>
      <c r="N16" s="131">
        <f>教育補助費預借表!N16</f>
        <v>0</v>
      </c>
      <c r="O16" s="131">
        <f>教育補助費預借表!O16</f>
        <v>0</v>
      </c>
      <c r="P16" s="131">
        <f>教育補助費預借表!P16</f>
        <v>0</v>
      </c>
      <c r="Q16" s="131">
        <f>教育補助費預借表!Q16</f>
        <v>0</v>
      </c>
      <c r="R16" s="131">
        <f t="shared" si="2"/>
        <v>0</v>
      </c>
      <c r="S16" s="131">
        <f>教育補助費預借表!R16</f>
        <v>0</v>
      </c>
      <c r="T16" s="131">
        <f t="shared" si="1"/>
        <v>0</v>
      </c>
    </row>
    <row r="17" spans="1:20" ht="20.100000000000001" customHeight="1">
      <c r="A17" s="148">
        <v>12</v>
      </c>
      <c r="B17" s="131">
        <f>教育補助費預借表!B17</f>
        <v>0</v>
      </c>
      <c r="C17" s="131">
        <f>教育補助費預借表!C17</f>
        <v>0</v>
      </c>
      <c r="D17" s="131">
        <f>教育補助費預借表!D17</f>
        <v>0</v>
      </c>
      <c r="E17" s="131">
        <f>教育補助費預借表!E17</f>
        <v>0</v>
      </c>
      <c r="F17" s="131">
        <f>教育補助費預借表!F17</f>
        <v>0</v>
      </c>
      <c r="G17" s="131">
        <f>教育補助費預借表!G17</f>
        <v>0</v>
      </c>
      <c r="H17" s="131">
        <f>教育補助費預借表!H17</f>
        <v>0</v>
      </c>
      <c r="I17" s="131">
        <f>教育補助費預借表!I17</f>
        <v>0</v>
      </c>
      <c r="J17" s="131">
        <f>教育補助費預借表!J17</f>
        <v>0</v>
      </c>
      <c r="K17" s="131">
        <f>教育補助費預借表!K17</f>
        <v>0</v>
      </c>
      <c r="L17" s="131">
        <f>教育補助費預借表!L17</f>
        <v>0</v>
      </c>
      <c r="M17" s="131">
        <f>教育補助費預借表!M17</f>
        <v>0</v>
      </c>
      <c r="N17" s="131">
        <f>教育補助費預借表!N17</f>
        <v>0</v>
      </c>
      <c r="O17" s="131">
        <f>教育補助費預借表!O17</f>
        <v>0</v>
      </c>
      <c r="P17" s="131">
        <f>教育補助費預借表!P17</f>
        <v>0</v>
      </c>
      <c r="Q17" s="131">
        <f>教育補助費預借表!Q17</f>
        <v>0</v>
      </c>
      <c r="R17" s="131">
        <f t="shared" si="2"/>
        <v>0</v>
      </c>
      <c r="S17" s="131">
        <f>教育補助費預借表!R17</f>
        <v>0</v>
      </c>
      <c r="T17" s="131">
        <f t="shared" si="1"/>
        <v>0</v>
      </c>
    </row>
    <row r="18" spans="1:20" ht="20.100000000000001" customHeight="1">
      <c r="A18" s="148">
        <v>13</v>
      </c>
      <c r="B18" s="131">
        <f>教育補助費預借表!B18</f>
        <v>0</v>
      </c>
      <c r="C18" s="131">
        <f>教育補助費預借表!C18</f>
        <v>0</v>
      </c>
      <c r="D18" s="131">
        <f>教育補助費預借表!D18</f>
        <v>0</v>
      </c>
      <c r="E18" s="131">
        <f>教育補助費預借表!E18</f>
        <v>0</v>
      </c>
      <c r="F18" s="131">
        <f>教育補助費預借表!F18</f>
        <v>0</v>
      </c>
      <c r="G18" s="131">
        <f>教育補助費預借表!G18</f>
        <v>0</v>
      </c>
      <c r="H18" s="131">
        <f>教育補助費預借表!H18</f>
        <v>0</v>
      </c>
      <c r="I18" s="131">
        <f>教育補助費預借表!I18</f>
        <v>0</v>
      </c>
      <c r="J18" s="131">
        <f>教育補助費預借表!J18</f>
        <v>0</v>
      </c>
      <c r="K18" s="131">
        <f>教育補助費預借表!K18</f>
        <v>0</v>
      </c>
      <c r="L18" s="131">
        <f>教育補助費預借表!L18</f>
        <v>0</v>
      </c>
      <c r="M18" s="131">
        <f>教育補助費預借表!M18</f>
        <v>0</v>
      </c>
      <c r="N18" s="131">
        <f>教育補助費預借表!N18</f>
        <v>0</v>
      </c>
      <c r="O18" s="131">
        <f>教育補助費預借表!O18</f>
        <v>0</v>
      </c>
      <c r="P18" s="131">
        <f>教育補助費預借表!P18</f>
        <v>0</v>
      </c>
      <c r="Q18" s="131">
        <f>教育補助費預借表!Q18</f>
        <v>0</v>
      </c>
      <c r="R18" s="131">
        <f t="shared" si="2"/>
        <v>0</v>
      </c>
      <c r="S18" s="131">
        <f>教育補助費預借表!R18</f>
        <v>0</v>
      </c>
      <c r="T18" s="131">
        <f t="shared" si="1"/>
        <v>0</v>
      </c>
    </row>
    <row r="19" spans="1:20" ht="20.100000000000001" customHeight="1">
      <c r="A19" s="148">
        <v>14</v>
      </c>
      <c r="B19" s="131">
        <f>教育補助費預借表!B19</f>
        <v>0</v>
      </c>
      <c r="C19" s="131">
        <f>教育補助費預借表!C19</f>
        <v>0</v>
      </c>
      <c r="D19" s="131">
        <f>教育補助費預借表!D19</f>
        <v>0</v>
      </c>
      <c r="E19" s="131">
        <f>教育補助費預借表!E19</f>
        <v>0</v>
      </c>
      <c r="F19" s="131">
        <f>教育補助費預借表!F19</f>
        <v>0</v>
      </c>
      <c r="G19" s="131">
        <f>教育補助費預借表!G19</f>
        <v>0</v>
      </c>
      <c r="H19" s="131">
        <f>教育補助費預借表!H19</f>
        <v>0</v>
      </c>
      <c r="I19" s="131">
        <f>教育補助費預借表!I19</f>
        <v>0</v>
      </c>
      <c r="J19" s="131">
        <f>教育補助費預借表!J19</f>
        <v>0</v>
      </c>
      <c r="K19" s="131">
        <f>教育補助費預借表!K19</f>
        <v>0</v>
      </c>
      <c r="L19" s="131">
        <f>教育補助費預借表!L19</f>
        <v>0</v>
      </c>
      <c r="M19" s="131">
        <f>教育補助費預借表!M19</f>
        <v>0</v>
      </c>
      <c r="N19" s="131">
        <f>教育補助費預借表!N19</f>
        <v>0</v>
      </c>
      <c r="O19" s="131">
        <f>教育補助費預借表!O19</f>
        <v>0</v>
      </c>
      <c r="P19" s="131">
        <f>教育補助費預借表!P19</f>
        <v>0</v>
      </c>
      <c r="Q19" s="131">
        <f>教育補助費預借表!Q19</f>
        <v>0</v>
      </c>
      <c r="R19" s="131">
        <f t="shared" si="2"/>
        <v>0</v>
      </c>
      <c r="S19" s="131">
        <f>教育補助費預借表!R19</f>
        <v>0</v>
      </c>
      <c r="T19" s="131">
        <f t="shared" si="1"/>
        <v>0</v>
      </c>
    </row>
    <row r="20" spans="1:20" ht="20.100000000000001" customHeight="1">
      <c r="A20" s="148">
        <v>15</v>
      </c>
      <c r="B20" s="131">
        <f>教育補助費預借表!B20</f>
        <v>0</v>
      </c>
      <c r="C20" s="131">
        <f>教育補助費預借表!C20</f>
        <v>0</v>
      </c>
      <c r="D20" s="131">
        <f>教育補助費預借表!D20</f>
        <v>0</v>
      </c>
      <c r="E20" s="131">
        <f>教育補助費預借表!E20</f>
        <v>0</v>
      </c>
      <c r="F20" s="131">
        <f>教育補助費預借表!F20</f>
        <v>0</v>
      </c>
      <c r="G20" s="131">
        <f>教育補助費預借表!G20</f>
        <v>0</v>
      </c>
      <c r="H20" s="131">
        <f>教育補助費預借表!H20</f>
        <v>0</v>
      </c>
      <c r="I20" s="131">
        <f>教育補助費預借表!I20</f>
        <v>0</v>
      </c>
      <c r="J20" s="131">
        <f>教育補助費預借表!J20</f>
        <v>0</v>
      </c>
      <c r="K20" s="131">
        <f>教育補助費預借表!K20</f>
        <v>0</v>
      </c>
      <c r="L20" s="131">
        <f>教育補助費預借表!L20</f>
        <v>0</v>
      </c>
      <c r="M20" s="131">
        <f>教育補助費預借表!M20</f>
        <v>0</v>
      </c>
      <c r="N20" s="131">
        <f>教育補助費預借表!N20</f>
        <v>0</v>
      </c>
      <c r="O20" s="131">
        <f>教育補助費預借表!O20</f>
        <v>0</v>
      </c>
      <c r="P20" s="131">
        <f>教育補助費預借表!P20</f>
        <v>0</v>
      </c>
      <c r="Q20" s="131">
        <f>教育補助費預借表!Q20</f>
        <v>0</v>
      </c>
      <c r="R20" s="131">
        <f t="shared" si="2"/>
        <v>0</v>
      </c>
      <c r="S20" s="131">
        <f>教育補助費預借表!R20</f>
        <v>0</v>
      </c>
      <c r="T20" s="131">
        <f t="shared" si="1"/>
        <v>0</v>
      </c>
    </row>
    <row r="21" spans="1:20" ht="20.100000000000001" customHeight="1">
      <c r="A21" s="148">
        <v>16</v>
      </c>
      <c r="B21" s="131">
        <f>教育補助費預借表!B21</f>
        <v>0</v>
      </c>
      <c r="C21" s="131">
        <f>教育補助費預借表!C21</f>
        <v>0</v>
      </c>
      <c r="D21" s="131">
        <f>教育補助費預借表!D21</f>
        <v>0</v>
      </c>
      <c r="E21" s="131">
        <f>教育補助費預借表!E21</f>
        <v>0</v>
      </c>
      <c r="F21" s="131">
        <f>教育補助費預借表!F21</f>
        <v>0</v>
      </c>
      <c r="G21" s="131">
        <f>教育補助費預借表!G21</f>
        <v>0</v>
      </c>
      <c r="H21" s="131">
        <f>教育補助費預借表!H21</f>
        <v>0</v>
      </c>
      <c r="I21" s="131">
        <f>教育補助費預借表!I21</f>
        <v>0</v>
      </c>
      <c r="J21" s="131">
        <f>教育補助費預借表!J21</f>
        <v>0</v>
      </c>
      <c r="K21" s="131">
        <f>教育補助費預借表!K21</f>
        <v>0</v>
      </c>
      <c r="L21" s="131">
        <f>教育補助費預借表!L21</f>
        <v>0</v>
      </c>
      <c r="M21" s="131">
        <f>教育補助費預借表!M21</f>
        <v>0</v>
      </c>
      <c r="N21" s="131">
        <f>教育補助費預借表!N21</f>
        <v>0</v>
      </c>
      <c r="O21" s="131">
        <f>教育補助費預借表!O21</f>
        <v>0</v>
      </c>
      <c r="P21" s="131">
        <f>教育補助費預借表!P21</f>
        <v>0</v>
      </c>
      <c r="Q21" s="131">
        <f>教育補助費預借表!Q21</f>
        <v>0</v>
      </c>
      <c r="R21" s="131">
        <f t="shared" si="2"/>
        <v>0</v>
      </c>
      <c r="S21" s="131">
        <f>教育補助費預借表!R21</f>
        <v>0</v>
      </c>
      <c r="T21" s="131">
        <f t="shared" si="1"/>
        <v>0</v>
      </c>
    </row>
    <row r="22" spans="1:20" ht="20.100000000000001" customHeight="1">
      <c r="A22" s="148">
        <v>17</v>
      </c>
      <c r="B22" s="131">
        <f>教育補助費預借表!B22</f>
        <v>0</v>
      </c>
      <c r="C22" s="131">
        <f>教育補助費預借表!C22</f>
        <v>0</v>
      </c>
      <c r="D22" s="131">
        <f>教育補助費預借表!D22</f>
        <v>0</v>
      </c>
      <c r="E22" s="131">
        <f>教育補助費預借表!E22</f>
        <v>0</v>
      </c>
      <c r="F22" s="131">
        <f>教育補助費預借表!F22</f>
        <v>0</v>
      </c>
      <c r="G22" s="131">
        <f>教育補助費預借表!G22</f>
        <v>0</v>
      </c>
      <c r="H22" s="131">
        <f>教育補助費預借表!H22</f>
        <v>0</v>
      </c>
      <c r="I22" s="131">
        <f>教育補助費預借表!I22</f>
        <v>0</v>
      </c>
      <c r="J22" s="131">
        <f>教育補助費預借表!J22</f>
        <v>0</v>
      </c>
      <c r="K22" s="131">
        <f>教育補助費預借表!K22</f>
        <v>0</v>
      </c>
      <c r="L22" s="131">
        <f>教育補助費預借表!L22</f>
        <v>0</v>
      </c>
      <c r="M22" s="131">
        <f>教育補助費預借表!M22</f>
        <v>0</v>
      </c>
      <c r="N22" s="131">
        <f>教育補助費預借表!N22</f>
        <v>0</v>
      </c>
      <c r="O22" s="131">
        <f>教育補助費預借表!O22</f>
        <v>0</v>
      </c>
      <c r="P22" s="131">
        <f>教育補助費預借表!P22</f>
        <v>0</v>
      </c>
      <c r="Q22" s="131">
        <f>教育補助費預借表!Q22</f>
        <v>0</v>
      </c>
      <c r="R22" s="131">
        <f t="shared" si="2"/>
        <v>0</v>
      </c>
      <c r="S22" s="131">
        <f>教育補助費預借表!R22</f>
        <v>0</v>
      </c>
      <c r="T22" s="131">
        <f t="shared" si="1"/>
        <v>0</v>
      </c>
    </row>
    <row r="23" spans="1:20" ht="20.100000000000001" customHeight="1">
      <c r="A23" s="148">
        <v>18</v>
      </c>
      <c r="B23" s="131">
        <f>教育補助費預借表!B23</f>
        <v>0</v>
      </c>
      <c r="C23" s="131">
        <f>教育補助費預借表!C23</f>
        <v>0</v>
      </c>
      <c r="D23" s="131">
        <f>教育補助費預借表!D23</f>
        <v>0</v>
      </c>
      <c r="E23" s="131">
        <f>教育補助費預借表!E23</f>
        <v>0</v>
      </c>
      <c r="F23" s="131">
        <f>教育補助費預借表!F23</f>
        <v>0</v>
      </c>
      <c r="G23" s="131">
        <f>教育補助費預借表!G23</f>
        <v>0</v>
      </c>
      <c r="H23" s="131">
        <f>教育補助費預借表!H23</f>
        <v>0</v>
      </c>
      <c r="I23" s="131">
        <f>教育補助費預借表!I23</f>
        <v>0</v>
      </c>
      <c r="J23" s="131">
        <f>教育補助費預借表!J23</f>
        <v>0</v>
      </c>
      <c r="K23" s="131">
        <f>教育補助費預借表!K23</f>
        <v>0</v>
      </c>
      <c r="L23" s="131">
        <f>教育補助費預借表!L23</f>
        <v>0</v>
      </c>
      <c r="M23" s="131">
        <f>教育補助費預借表!M23</f>
        <v>0</v>
      </c>
      <c r="N23" s="131">
        <f>教育補助費預借表!N23</f>
        <v>0</v>
      </c>
      <c r="O23" s="131">
        <f>教育補助費預借表!O23</f>
        <v>0</v>
      </c>
      <c r="P23" s="131">
        <f>教育補助費預借表!P23</f>
        <v>0</v>
      </c>
      <c r="Q23" s="131">
        <f>教育補助費預借表!Q23</f>
        <v>0</v>
      </c>
      <c r="R23" s="131">
        <f t="shared" si="2"/>
        <v>0</v>
      </c>
      <c r="S23" s="131">
        <f>教育補助費預借表!R23</f>
        <v>0</v>
      </c>
      <c r="T23" s="131">
        <f t="shared" si="1"/>
        <v>0</v>
      </c>
    </row>
    <row r="24" spans="1:20" ht="20.100000000000001" customHeight="1">
      <c r="A24" s="148">
        <v>19</v>
      </c>
      <c r="B24" s="131">
        <f>教育補助費預借表!B24</f>
        <v>0</v>
      </c>
      <c r="C24" s="131">
        <f>教育補助費預借表!C24</f>
        <v>0</v>
      </c>
      <c r="D24" s="131">
        <f>教育補助費預借表!D24</f>
        <v>0</v>
      </c>
      <c r="E24" s="131">
        <f>教育補助費預借表!E24</f>
        <v>0</v>
      </c>
      <c r="F24" s="131">
        <f>教育補助費預借表!F24</f>
        <v>0</v>
      </c>
      <c r="G24" s="131">
        <f>教育補助費預借表!G24</f>
        <v>0</v>
      </c>
      <c r="H24" s="131">
        <f>教育補助費預借表!H24</f>
        <v>0</v>
      </c>
      <c r="I24" s="131">
        <f>教育補助費預借表!I24</f>
        <v>0</v>
      </c>
      <c r="J24" s="131">
        <f>教育補助費預借表!J24</f>
        <v>0</v>
      </c>
      <c r="K24" s="131">
        <f>教育補助費預借表!K24</f>
        <v>0</v>
      </c>
      <c r="L24" s="131">
        <f>教育補助費預借表!L24</f>
        <v>0</v>
      </c>
      <c r="M24" s="131">
        <f>教育補助費預借表!M24</f>
        <v>0</v>
      </c>
      <c r="N24" s="131">
        <f>教育補助費預借表!N24</f>
        <v>0</v>
      </c>
      <c r="O24" s="131">
        <f>教育補助費預借表!O24</f>
        <v>0</v>
      </c>
      <c r="P24" s="131">
        <f>教育補助費預借表!P24</f>
        <v>0</v>
      </c>
      <c r="Q24" s="131">
        <f>教育補助費預借表!Q24</f>
        <v>0</v>
      </c>
      <c r="R24" s="131">
        <f t="shared" si="2"/>
        <v>0</v>
      </c>
      <c r="S24" s="131">
        <f>教育補助費預借表!R24</f>
        <v>0</v>
      </c>
      <c r="T24" s="131">
        <f t="shared" si="1"/>
        <v>0</v>
      </c>
    </row>
    <row r="25" spans="1:20" ht="20.100000000000001" customHeight="1">
      <c r="A25" s="148">
        <v>20</v>
      </c>
      <c r="B25" s="131">
        <f>教育補助費預借表!B25</f>
        <v>0</v>
      </c>
      <c r="C25" s="131">
        <f>教育補助費預借表!C25</f>
        <v>0</v>
      </c>
      <c r="D25" s="131">
        <f>教育補助費預借表!D25</f>
        <v>0</v>
      </c>
      <c r="E25" s="131">
        <f>教育補助費預借表!E25</f>
        <v>0</v>
      </c>
      <c r="F25" s="131">
        <f>教育補助費預借表!F25</f>
        <v>0</v>
      </c>
      <c r="G25" s="131">
        <f>教育補助費預借表!G25</f>
        <v>0</v>
      </c>
      <c r="H25" s="131">
        <f>教育補助費預借表!H25</f>
        <v>0</v>
      </c>
      <c r="I25" s="131">
        <f>教育補助費預借表!I25</f>
        <v>0</v>
      </c>
      <c r="J25" s="131">
        <f>教育補助費預借表!J25</f>
        <v>0</v>
      </c>
      <c r="K25" s="131">
        <f>教育補助費預借表!K25</f>
        <v>0</v>
      </c>
      <c r="L25" s="131">
        <f>教育補助費預借表!L25</f>
        <v>0</v>
      </c>
      <c r="M25" s="131">
        <f>教育補助費預借表!M25</f>
        <v>0</v>
      </c>
      <c r="N25" s="131">
        <f>教育補助費預借表!N25</f>
        <v>0</v>
      </c>
      <c r="O25" s="131">
        <f>教育補助費預借表!O25</f>
        <v>0</v>
      </c>
      <c r="P25" s="131">
        <f>教育補助費預借表!P25</f>
        <v>0</v>
      </c>
      <c r="Q25" s="131">
        <f>教育補助費預借表!Q25</f>
        <v>0</v>
      </c>
      <c r="R25" s="131">
        <f t="shared" si="2"/>
        <v>0</v>
      </c>
      <c r="S25" s="131">
        <f>教育補助費預借表!R25</f>
        <v>0</v>
      </c>
      <c r="T25" s="131">
        <f t="shared" si="1"/>
        <v>0</v>
      </c>
    </row>
    <row r="26" spans="1:20" ht="10.5" customHeight="1"/>
    <row r="27" spans="1:20" ht="19.5">
      <c r="A27" s="140" t="s">
        <v>65</v>
      </c>
      <c r="B27" s="140"/>
      <c r="I27" s="140" t="s">
        <v>24</v>
      </c>
      <c r="P27" s="140" t="s">
        <v>62</v>
      </c>
    </row>
  </sheetData>
  <mergeCells count="11">
    <mergeCell ref="R2:R4"/>
    <mergeCell ref="S2:S4"/>
    <mergeCell ref="T2:T4"/>
    <mergeCell ref="J2:K2"/>
    <mergeCell ref="L2:O2"/>
    <mergeCell ref="D2:F2"/>
    <mergeCell ref="G2:I2"/>
    <mergeCell ref="A5:C5"/>
    <mergeCell ref="A2:A4"/>
    <mergeCell ref="B2:B4"/>
    <mergeCell ref="C2:C4"/>
  </mergeCells>
  <phoneticPr fontId="2" type="noConversion"/>
  <printOptions horizontalCentered="1"/>
  <pageMargins left="0.6692913385826772" right="0.15748031496062992" top="0.39370078740157483" bottom="0.59055118110236227" header="0.51181102362204722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"/>
  <dimension ref="A1:Q40"/>
  <sheetViews>
    <sheetView workbookViewId="0">
      <selection activeCell="A10" sqref="A10:E10"/>
    </sheetView>
  </sheetViews>
  <sheetFormatPr defaultColWidth="8.875" defaultRowHeight="16.5"/>
  <cols>
    <col min="1" max="1" width="3.875" style="1" customWidth="1"/>
    <col min="2" max="2" width="4.25" style="1" customWidth="1"/>
    <col min="3" max="3" width="4.5" style="1" customWidth="1"/>
    <col min="4" max="4" width="5.125" style="1" customWidth="1"/>
    <col min="5" max="5" width="3.75" style="1" customWidth="1"/>
    <col min="6" max="6" width="4.375" style="1" customWidth="1"/>
    <col min="7" max="7" width="9.5" style="1" customWidth="1"/>
    <col min="8" max="8" width="3.375" style="1" customWidth="1"/>
    <col min="9" max="10" width="5.125" style="1" customWidth="1"/>
    <col min="11" max="11" width="8.375" style="1" customWidth="1"/>
    <col min="12" max="12" width="2.75" style="1" customWidth="1"/>
    <col min="13" max="13" width="4" style="1" customWidth="1"/>
    <col min="14" max="14" width="3.375" style="1" customWidth="1"/>
    <col min="15" max="15" width="8.875" style="1" customWidth="1"/>
    <col min="16" max="16" width="5.625" style="1" customWidth="1"/>
    <col min="17" max="17" width="11.625" style="1" customWidth="1"/>
    <col min="18" max="16384" width="8.875" style="1"/>
  </cols>
  <sheetData>
    <row r="1" spans="1:17" s="89" customFormat="1" ht="5.45" customHeight="1">
      <c r="E1" s="89" t="s">
        <v>71</v>
      </c>
      <c r="J1" s="101" t="s">
        <v>72</v>
      </c>
      <c r="O1" s="101" t="s">
        <v>73</v>
      </c>
    </row>
    <row r="2" spans="1:17" ht="25.15" customHeight="1">
      <c r="A2" s="412" t="str">
        <f>J14</f>
        <v>花蓮縣立  國民中學</v>
      </c>
      <c r="B2" s="412"/>
      <c r="C2" s="412"/>
      <c r="D2" s="412"/>
      <c r="E2" s="412"/>
      <c r="F2" s="412"/>
      <c r="G2" s="412"/>
      <c r="H2" s="412"/>
      <c r="I2" s="412"/>
      <c r="J2" s="412"/>
      <c r="K2" s="166" t="s">
        <v>390</v>
      </c>
      <c r="L2" s="166"/>
      <c r="M2" s="166"/>
      <c r="N2" s="166"/>
      <c r="O2" s="166"/>
      <c r="P2" s="166"/>
      <c r="Q2" s="166"/>
    </row>
    <row r="3" spans="1:17" ht="17.45" customHeight="1">
      <c r="A3" s="223" t="s">
        <v>74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21.75" customHeight="1">
      <c r="A4" s="411" t="s">
        <v>75</v>
      </c>
      <c r="B4" s="411"/>
      <c r="C4" s="300"/>
      <c r="D4" s="226" t="s">
        <v>76</v>
      </c>
      <c r="E4" s="411"/>
      <c r="F4" s="411"/>
      <c r="G4" s="411"/>
      <c r="H4" s="411"/>
      <c r="I4" s="300"/>
      <c r="J4" s="259" t="s">
        <v>77</v>
      </c>
      <c r="K4" s="403"/>
      <c r="L4" s="403"/>
      <c r="M4" s="264" t="s">
        <v>151</v>
      </c>
      <c r="N4" s="403"/>
      <c r="O4" s="403"/>
      <c r="P4" s="403"/>
      <c r="Q4" s="261"/>
    </row>
    <row r="5" spans="1:17" ht="22.5" customHeight="1">
      <c r="A5" s="231" t="s">
        <v>79</v>
      </c>
      <c r="B5" s="232"/>
      <c r="C5" s="433"/>
      <c r="D5" s="423" t="s">
        <v>80</v>
      </c>
      <c r="E5" s="424"/>
      <c r="F5" s="425"/>
      <c r="G5" s="240"/>
      <c r="H5" s="241"/>
      <c r="I5" s="426"/>
      <c r="J5" s="427">
        <f>E23</f>
        <v>0</v>
      </c>
      <c r="K5" s="428"/>
      <c r="L5" s="428"/>
      <c r="M5" s="470">
        <f>D15</f>
        <v>0</v>
      </c>
      <c r="N5" s="471"/>
      <c r="O5" s="471"/>
      <c r="P5" s="476" t="s">
        <v>152</v>
      </c>
      <c r="Q5" s="477"/>
    </row>
    <row r="6" spans="1:17" ht="12.75" customHeight="1">
      <c r="A6" s="234"/>
      <c r="B6" s="235"/>
      <c r="C6" s="434"/>
      <c r="D6" s="436" t="s">
        <v>81</v>
      </c>
      <c r="E6" s="437"/>
      <c r="F6" s="438"/>
      <c r="G6" s="466"/>
      <c r="H6" s="467"/>
      <c r="I6" s="233"/>
      <c r="J6" s="429"/>
      <c r="K6" s="430"/>
      <c r="L6" s="430"/>
      <c r="M6" s="472"/>
      <c r="N6" s="473"/>
      <c r="O6" s="473"/>
      <c r="P6" s="478"/>
      <c r="Q6" s="479"/>
    </row>
    <row r="7" spans="1:17" ht="13.5" customHeight="1">
      <c r="A7" s="234"/>
      <c r="B7" s="235"/>
      <c r="C7" s="434"/>
      <c r="D7" s="439"/>
      <c r="E7" s="440"/>
      <c r="F7" s="441"/>
      <c r="G7" s="468"/>
      <c r="H7" s="469"/>
      <c r="I7" s="239"/>
      <c r="J7" s="429"/>
      <c r="K7" s="430"/>
      <c r="L7" s="430"/>
      <c r="M7" s="472"/>
      <c r="N7" s="473"/>
      <c r="O7" s="473"/>
      <c r="P7" s="478"/>
      <c r="Q7" s="479"/>
    </row>
    <row r="8" spans="1:17" ht="20.45" customHeight="1">
      <c r="A8" s="237"/>
      <c r="B8" s="238"/>
      <c r="C8" s="435"/>
      <c r="D8" s="423" t="s">
        <v>82</v>
      </c>
      <c r="E8" s="424"/>
      <c r="F8" s="425"/>
      <c r="G8" s="240" t="s">
        <v>116</v>
      </c>
      <c r="H8" s="241"/>
      <c r="I8" s="426"/>
      <c r="J8" s="431"/>
      <c r="K8" s="432"/>
      <c r="L8" s="432"/>
      <c r="M8" s="474"/>
      <c r="N8" s="475"/>
      <c r="O8" s="475"/>
      <c r="P8" s="480"/>
      <c r="Q8" s="481"/>
    </row>
    <row r="9" spans="1:17" ht="15.75" customHeight="1">
      <c r="A9" s="6"/>
      <c r="B9" s="7"/>
      <c r="C9" s="7"/>
      <c r="D9" s="24"/>
      <c r="E9" s="24"/>
      <c r="F9" s="24"/>
      <c r="G9" s="24"/>
      <c r="H9" s="24"/>
      <c r="I9" s="24"/>
      <c r="J9" s="24"/>
      <c r="K9" s="25"/>
      <c r="L9" s="25"/>
      <c r="M9" s="32"/>
      <c r="N9" s="32"/>
      <c r="O9" s="32"/>
      <c r="P9" s="29"/>
    </row>
    <row r="10" spans="1:17" s="156" customFormat="1" ht="29.25" customHeight="1">
      <c r="A10" s="264" t="s">
        <v>26</v>
      </c>
      <c r="B10" s="335"/>
      <c r="C10" s="335"/>
      <c r="D10" s="335"/>
      <c r="E10" s="306"/>
      <c r="F10" s="264" t="s">
        <v>119</v>
      </c>
      <c r="G10" s="335"/>
      <c r="H10" s="335"/>
      <c r="I10" s="306"/>
      <c r="J10" s="264" t="s">
        <v>153</v>
      </c>
      <c r="K10" s="335"/>
      <c r="L10" s="335"/>
      <c r="M10" s="335"/>
      <c r="N10" s="306"/>
      <c r="O10" s="264" t="s">
        <v>85</v>
      </c>
      <c r="P10" s="335"/>
      <c r="Q10" s="306"/>
    </row>
    <row r="11" spans="1:17" ht="93.75" customHeight="1">
      <c r="A11" s="291"/>
      <c r="B11" s="417"/>
      <c r="C11" s="417"/>
      <c r="D11" s="417"/>
      <c r="E11" s="398"/>
      <c r="F11" s="291"/>
      <c r="G11" s="417"/>
      <c r="H11" s="417"/>
      <c r="I11" s="398"/>
      <c r="J11" s="291"/>
      <c r="K11" s="417"/>
      <c r="L11" s="417"/>
      <c r="M11" s="417"/>
      <c r="N11" s="398"/>
      <c r="O11" s="291"/>
      <c r="P11" s="417"/>
      <c r="Q11" s="398"/>
    </row>
    <row r="12" spans="1:17" ht="6.6" customHeight="1"/>
    <row r="13" spans="1:17" ht="66" customHeight="1">
      <c r="A13" s="413" t="s">
        <v>154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5"/>
    </row>
    <row r="14" spans="1:17" ht="33" customHeight="1">
      <c r="A14" s="167"/>
      <c r="B14" s="168"/>
      <c r="C14" s="168"/>
      <c r="D14" s="168"/>
      <c r="E14" s="168"/>
      <c r="F14" s="168"/>
      <c r="G14" s="168"/>
      <c r="H14" s="168"/>
      <c r="I14" s="168"/>
      <c r="J14" s="169" t="s">
        <v>402</v>
      </c>
      <c r="K14" s="168" t="s">
        <v>401</v>
      </c>
      <c r="L14" s="168"/>
      <c r="M14" s="168"/>
      <c r="N14" s="168"/>
      <c r="O14" s="168"/>
      <c r="P14" s="168"/>
      <c r="Q14" s="181"/>
    </row>
    <row r="15" spans="1:17" s="50" customFormat="1" ht="33" customHeight="1">
      <c r="A15" s="220" t="s">
        <v>155</v>
      </c>
      <c r="B15" s="484"/>
      <c r="C15" s="485"/>
      <c r="D15" s="486"/>
      <c r="E15" s="482"/>
      <c r="F15" s="482"/>
      <c r="G15" s="483"/>
      <c r="H15" s="226" t="s">
        <v>156</v>
      </c>
      <c r="I15" s="403"/>
      <c r="J15" s="261"/>
      <c r="K15" s="264"/>
      <c r="L15" s="482"/>
      <c r="M15" s="482"/>
      <c r="N15" s="483"/>
      <c r="O15" s="79" t="s">
        <v>157</v>
      </c>
      <c r="P15" s="291"/>
      <c r="Q15" s="398"/>
    </row>
    <row r="16" spans="1:17" s="50" customFormat="1" ht="27.6" customHeight="1">
      <c r="A16" s="264" t="s">
        <v>158</v>
      </c>
      <c r="B16" s="335"/>
      <c r="C16" s="335"/>
      <c r="D16" s="335"/>
      <c r="E16" s="335"/>
      <c r="F16" s="335"/>
      <c r="G16" s="335"/>
      <c r="H16" s="335"/>
      <c r="I16" s="335"/>
      <c r="J16" s="306"/>
      <c r="K16" s="264" t="s">
        <v>159</v>
      </c>
      <c r="L16" s="335"/>
      <c r="M16" s="335"/>
      <c r="N16" s="335"/>
      <c r="O16" s="335"/>
      <c r="P16" s="335"/>
      <c r="Q16" s="306"/>
    </row>
    <row r="17" spans="1:17" ht="30" customHeight="1">
      <c r="A17" s="85"/>
      <c r="B17" s="87"/>
      <c r="C17" s="476" t="s">
        <v>160</v>
      </c>
      <c r="D17" s="476"/>
      <c r="E17" s="476"/>
      <c r="F17" s="476"/>
      <c r="G17" s="476"/>
      <c r="H17" s="476"/>
      <c r="I17" s="476"/>
      <c r="J17" s="477"/>
      <c r="K17" s="115"/>
      <c r="L17" s="476" t="s">
        <v>161</v>
      </c>
      <c r="M17" s="487"/>
      <c r="N17" s="487"/>
      <c r="O17" s="487"/>
      <c r="P17" s="487"/>
      <c r="Q17" s="488"/>
    </row>
    <row r="18" spans="1:17" ht="30" customHeight="1">
      <c r="A18" s="86"/>
      <c r="B18" s="88"/>
      <c r="C18" s="478" t="s">
        <v>162</v>
      </c>
      <c r="D18" s="478"/>
      <c r="E18" s="478"/>
      <c r="F18" s="478"/>
      <c r="G18" s="478"/>
      <c r="H18" s="478"/>
      <c r="I18" s="478"/>
      <c r="J18" s="479"/>
      <c r="K18" s="116"/>
      <c r="L18" s="478" t="s">
        <v>163</v>
      </c>
      <c r="M18" s="492"/>
      <c r="N18" s="492"/>
      <c r="O18" s="492"/>
      <c r="P18" s="492"/>
      <c r="Q18" s="493"/>
    </row>
    <row r="19" spans="1:17" ht="30" customHeight="1">
      <c r="A19" s="86"/>
      <c r="B19" s="88"/>
      <c r="C19" s="478" t="s">
        <v>164</v>
      </c>
      <c r="D19" s="478"/>
      <c r="E19" s="478"/>
      <c r="F19" s="478"/>
      <c r="G19" s="478"/>
      <c r="H19" s="478"/>
      <c r="I19" s="478"/>
      <c r="J19" s="479"/>
      <c r="K19" s="116"/>
      <c r="L19" s="478" t="s">
        <v>165</v>
      </c>
      <c r="M19" s="492"/>
      <c r="N19" s="492"/>
      <c r="O19" s="492"/>
      <c r="P19" s="492"/>
      <c r="Q19" s="493"/>
    </row>
    <row r="20" spans="1:17" ht="30" customHeight="1">
      <c r="A20" s="71"/>
      <c r="B20" s="72"/>
      <c r="C20" s="480" t="s">
        <v>166</v>
      </c>
      <c r="D20" s="480"/>
      <c r="E20" s="480"/>
      <c r="F20" s="480"/>
      <c r="G20" s="480"/>
      <c r="H20" s="480"/>
      <c r="I20" s="480"/>
      <c r="J20" s="481"/>
      <c r="K20" s="117"/>
      <c r="L20" s="494" t="s">
        <v>167</v>
      </c>
      <c r="M20" s="495"/>
      <c r="N20" s="495"/>
      <c r="O20" s="495"/>
      <c r="P20" s="495"/>
      <c r="Q20" s="496"/>
    </row>
    <row r="21" spans="1:17" ht="40.15" customHeight="1">
      <c r="A21" s="497" t="s">
        <v>168</v>
      </c>
      <c r="B21" s="498"/>
      <c r="C21" s="498"/>
      <c r="D21" s="499"/>
      <c r="E21" s="264" t="s">
        <v>169</v>
      </c>
      <c r="F21" s="335"/>
      <c r="G21" s="335"/>
      <c r="H21" s="505"/>
      <c r="I21" s="506"/>
      <c r="J21" s="506"/>
      <c r="K21" s="335" t="s">
        <v>170</v>
      </c>
      <c r="L21" s="335"/>
      <c r="M21" s="417"/>
      <c r="N21" s="504"/>
      <c r="O21" s="49" t="s">
        <v>171</v>
      </c>
      <c r="P21" s="38"/>
      <c r="Q21" s="39"/>
    </row>
    <row r="22" spans="1:17" ht="37.9" customHeight="1">
      <c r="A22" s="500"/>
      <c r="B22" s="501"/>
      <c r="C22" s="501"/>
      <c r="D22" s="502"/>
      <c r="E22" s="490">
        <f>H21*M21</f>
        <v>0</v>
      </c>
      <c r="F22" s="491"/>
      <c r="G22" s="491"/>
      <c r="H22" s="491"/>
      <c r="I22" s="491"/>
      <c r="J22" s="491"/>
      <c r="K22" s="491"/>
      <c r="L22" s="491"/>
      <c r="M22" s="491"/>
      <c r="N22" s="491"/>
      <c r="O22" s="297"/>
      <c r="P22" s="297"/>
      <c r="Q22" s="39"/>
    </row>
    <row r="23" spans="1:17" ht="40.9" customHeight="1">
      <c r="A23" s="333" t="s">
        <v>172</v>
      </c>
      <c r="B23" s="489"/>
      <c r="C23" s="489"/>
      <c r="D23" s="334"/>
      <c r="E23" s="490">
        <f>E22</f>
        <v>0</v>
      </c>
      <c r="F23" s="491"/>
      <c r="G23" s="491"/>
      <c r="H23" s="491"/>
      <c r="I23" s="491"/>
      <c r="J23" s="491"/>
      <c r="K23" s="491"/>
      <c r="L23" s="491"/>
      <c r="M23" s="491"/>
      <c r="N23" s="491"/>
      <c r="O23" s="297"/>
      <c r="P23" s="297"/>
      <c r="Q23" s="39"/>
    </row>
    <row r="24" spans="1:17" ht="29.25" customHeight="1">
      <c r="A24" s="9"/>
      <c r="B24" s="10"/>
      <c r="C24" s="118" t="s">
        <v>103</v>
      </c>
      <c r="D24" s="10"/>
      <c r="E24" s="186" t="str">
        <f>J14</f>
        <v>花蓮縣立  國民中學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</row>
    <row r="25" spans="1:17" ht="35.25" customHeight="1">
      <c r="A25" s="12"/>
      <c r="B25" s="13"/>
      <c r="C25" s="13"/>
      <c r="D25" s="13"/>
      <c r="E25" s="13"/>
      <c r="F25" s="13"/>
      <c r="G25" s="18" t="s">
        <v>403</v>
      </c>
      <c r="H25" s="392">
        <f>E23</f>
        <v>0</v>
      </c>
      <c r="I25" s="503"/>
      <c r="J25" s="503"/>
      <c r="K25" s="503"/>
      <c r="L25" s="503"/>
      <c r="M25" s="503"/>
      <c r="N25" s="503"/>
      <c r="O25" s="503"/>
      <c r="P25" s="503"/>
      <c r="Q25" s="394"/>
    </row>
    <row r="26" spans="1:17" ht="29.45" customHeight="1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8" t="s">
        <v>173</v>
      </c>
      <c r="L26" s="395">
        <f>D15</f>
        <v>0</v>
      </c>
      <c r="M26" s="395"/>
      <c r="N26" s="395"/>
      <c r="O26" s="13" t="s">
        <v>104</v>
      </c>
      <c r="P26" s="13"/>
      <c r="Q26" s="43"/>
    </row>
    <row r="27" spans="1:17" ht="29.45" customHeight="1">
      <c r="A27" s="14"/>
      <c r="B27" s="15"/>
      <c r="C27" s="15"/>
      <c r="D27" s="15"/>
      <c r="E27" s="15"/>
      <c r="F27" s="15"/>
      <c r="G27" s="15" t="s">
        <v>174</v>
      </c>
      <c r="H27" s="15"/>
      <c r="I27" s="15"/>
      <c r="J27" s="15"/>
      <c r="K27" s="16"/>
      <c r="L27" s="400"/>
      <c r="M27" s="400"/>
      <c r="N27" s="400"/>
      <c r="O27" s="15"/>
      <c r="P27" s="15"/>
      <c r="Q27" s="17"/>
    </row>
    <row r="28" spans="1:17" ht="22.15" customHeight="1"/>
    <row r="29" spans="1:17" ht="22.15" customHeight="1"/>
    <row r="30" spans="1:17" ht="22.15" customHeight="1"/>
    <row r="31" spans="1:17" ht="22.15" customHeight="1"/>
    <row r="32" spans="1:17" ht="22.15" customHeight="1"/>
    <row r="33" ht="22.15" customHeight="1"/>
    <row r="34" ht="22.15" customHeight="1"/>
    <row r="35" ht="22.15" customHeight="1"/>
    <row r="36" ht="22.15" customHeight="1"/>
    <row r="37" ht="22.15" customHeight="1"/>
    <row r="38" ht="22.15" customHeight="1"/>
    <row r="39" ht="22.15" customHeight="1"/>
    <row r="40" ht="22.15" customHeight="1"/>
  </sheetData>
  <mergeCells count="51">
    <mergeCell ref="H25:Q25"/>
    <mergeCell ref="L27:N27"/>
    <mergeCell ref="K21:L21"/>
    <mergeCell ref="M21:N21"/>
    <mergeCell ref="E22:P22"/>
    <mergeCell ref="H21:J21"/>
    <mergeCell ref="L26:N26"/>
    <mergeCell ref="A16:J16"/>
    <mergeCell ref="K16:Q16"/>
    <mergeCell ref="C17:J17"/>
    <mergeCell ref="L17:Q17"/>
    <mergeCell ref="A23:D23"/>
    <mergeCell ref="E23:P23"/>
    <mergeCell ref="L18:Q18"/>
    <mergeCell ref="C19:J19"/>
    <mergeCell ref="L19:Q19"/>
    <mergeCell ref="C20:J20"/>
    <mergeCell ref="L20:Q20"/>
    <mergeCell ref="C18:J18"/>
    <mergeCell ref="A21:D22"/>
    <mergeCell ref="E21:G21"/>
    <mergeCell ref="A13:Q13"/>
    <mergeCell ref="H15:J15"/>
    <mergeCell ref="K15:N15"/>
    <mergeCell ref="P15:Q15"/>
    <mergeCell ref="A15:C15"/>
    <mergeCell ref="D15:G15"/>
    <mergeCell ref="A2:J2"/>
    <mergeCell ref="G6:I7"/>
    <mergeCell ref="G8:I8"/>
    <mergeCell ref="G5:I5"/>
    <mergeCell ref="A3:Q3"/>
    <mergeCell ref="D4:I4"/>
    <mergeCell ref="J4:L4"/>
    <mergeCell ref="M4:Q4"/>
    <mergeCell ref="A4:C4"/>
    <mergeCell ref="D6:F7"/>
    <mergeCell ref="M5:O8"/>
    <mergeCell ref="P5:Q8"/>
    <mergeCell ref="J5:L8"/>
    <mergeCell ref="A5:C8"/>
    <mergeCell ref="D5:F5"/>
    <mergeCell ref="D8:F8"/>
    <mergeCell ref="A11:E11"/>
    <mergeCell ref="F11:I11"/>
    <mergeCell ref="J11:N11"/>
    <mergeCell ref="O11:Q11"/>
    <mergeCell ref="A10:E10"/>
    <mergeCell ref="F10:I10"/>
    <mergeCell ref="J10:N10"/>
    <mergeCell ref="O10:Q10"/>
  </mergeCells>
  <phoneticPr fontId="2" type="noConversion"/>
  <pageMargins left="0.59055118110236227" right="0.15748031496062992" top="0.59055118110236227" bottom="0.39370078740157483" header="0.51181102362204722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"/>
  <dimension ref="A1:T31"/>
  <sheetViews>
    <sheetView workbookViewId="0">
      <selection activeCell="J5" sqref="J5:M10"/>
    </sheetView>
  </sheetViews>
  <sheetFormatPr defaultColWidth="8.875" defaultRowHeight="16.5"/>
  <cols>
    <col min="1" max="20" width="4.5" style="1" customWidth="1"/>
    <col min="21" max="16384" width="8.875" style="1"/>
  </cols>
  <sheetData>
    <row r="1" spans="1:20" s="89" customFormat="1" ht="7.15" customHeight="1">
      <c r="C1" s="89" t="s">
        <v>94</v>
      </c>
      <c r="I1" s="90" t="s">
        <v>95</v>
      </c>
      <c r="O1" s="90"/>
      <c r="P1" s="91" t="s">
        <v>96</v>
      </c>
      <c r="Q1" s="91"/>
      <c r="R1" s="91"/>
      <c r="S1" s="91"/>
    </row>
    <row r="2" spans="1:20" ht="34.15" customHeight="1">
      <c r="A2" s="507" t="s">
        <v>312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</row>
    <row r="3" spans="1:20" ht="17.45" customHeight="1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</row>
    <row r="4" spans="1:20" s="50" customFormat="1" ht="19.899999999999999" customHeight="1">
      <c r="A4" s="264" t="s">
        <v>51</v>
      </c>
      <c r="B4" s="403"/>
      <c r="C4" s="261"/>
      <c r="D4" s="264" t="s">
        <v>52</v>
      </c>
      <c r="E4" s="335"/>
      <c r="F4" s="335"/>
      <c r="G4" s="335"/>
      <c r="H4" s="335"/>
      <c r="I4" s="306"/>
      <c r="J4" s="336" t="s">
        <v>97</v>
      </c>
      <c r="K4" s="336"/>
      <c r="L4" s="336"/>
      <c r="M4" s="509"/>
      <c r="N4" s="510" t="s">
        <v>53</v>
      </c>
      <c r="O4" s="262"/>
      <c r="P4" s="262"/>
      <c r="Q4" s="262" t="s">
        <v>313</v>
      </c>
      <c r="R4" s="262"/>
      <c r="S4" s="262"/>
      <c r="T4" s="262"/>
    </row>
    <row r="5" spans="1:20" ht="15" customHeight="1">
      <c r="A5" s="231" t="s">
        <v>54</v>
      </c>
      <c r="B5" s="232"/>
      <c r="C5" s="305"/>
      <c r="D5" s="511" t="s">
        <v>55</v>
      </c>
      <c r="E5" s="512"/>
      <c r="F5" s="515" t="s">
        <v>314</v>
      </c>
      <c r="G5" s="386"/>
      <c r="H5" s="386"/>
      <c r="I5" s="387"/>
      <c r="J5" s="247"/>
      <c r="K5" s="247"/>
      <c r="L5" s="247"/>
      <c r="M5" s="247"/>
      <c r="N5" s="515">
        <f>F22</f>
        <v>0</v>
      </c>
      <c r="O5" s="517"/>
      <c r="P5" s="518"/>
      <c r="Q5" s="522" t="s">
        <v>315</v>
      </c>
      <c r="R5" s="522"/>
      <c r="S5" s="522"/>
      <c r="T5" s="523"/>
    </row>
    <row r="6" spans="1:20" ht="15" customHeight="1">
      <c r="A6" s="234"/>
      <c r="B6" s="235"/>
      <c r="C6" s="406"/>
      <c r="D6" s="513"/>
      <c r="E6" s="514"/>
      <c r="F6" s="516"/>
      <c r="G6" s="390"/>
      <c r="H6" s="390"/>
      <c r="I6" s="391"/>
      <c r="J6" s="247"/>
      <c r="K6" s="247"/>
      <c r="L6" s="247"/>
      <c r="M6" s="247"/>
      <c r="N6" s="519"/>
      <c r="O6" s="520"/>
      <c r="P6" s="521"/>
      <c r="Q6" s="151" t="s">
        <v>316</v>
      </c>
      <c r="R6" s="151"/>
      <c r="S6" s="151"/>
      <c r="T6" s="152"/>
    </row>
    <row r="7" spans="1:20" ht="15" customHeight="1">
      <c r="A7" s="234"/>
      <c r="B7" s="235"/>
      <c r="C7" s="406"/>
      <c r="D7" s="511" t="s">
        <v>56</v>
      </c>
      <c r="E7" s="512"/>
      <c r="F7" s="515" t="s">
        <v>317</v>
      </c>
      <c r="G7" s="386"/>
      <c r="H7" s="386"/>
      <c r="I7" s="387"/>
      <c r="J7" s="247"/>
      <c r="K7" s="247"/>
      <c r="L7" s="247"/>
      <c r="M7" s="247"/>
      <c r="N7" s="524" t="s">
        <v>318</v>
      </c>
      <c r="O7" s="525"/>
      <c r="P7" s="526"/>
      <c r="Q7" s="151" t="s">
        <v>319</v>
      </c>
      <c r="R7" s="151"/>
      <c r="S7" s="151"/>
      <c r="T7" s="152"/>
    </row>
    <row r="8" spans="1:20" ht="15" customHeight="1">
      <c r="A8" s="234"/>
      <c r="B8" s="235"/>
      <c r="C8" s="406"/>
      <c r="D8" s="513"/>
      <c r="E8" s="514"/>
      <c r="F8" s="516"/>
      <c r="G8" s="390"/>
      <c r="H8" s="390"/>
      <c r="I8" s="391"/>
      <c r="J8" s="247"/>
      <c r="K8" s="247"/>
      <c r="L8" s="247"/>
      <c r="M8" s="247"/>
      <c r="N8" s="527"/>
      <c r="O8" s="525"/>
      <c r="P8" s="526"/>
      <c r="Q8" s="151" t="s">
        <v>320</v>
      </c>
      <c r="R8" s="151"/>
      <c r="S8" s="151"/>
      <c r="T8" s="152"/>
    </row>
    <row r="9" spans="1:20" ht="15" customHeight="1">
      <c r="A9" s="234"/>
      <c r="B9" s="235"/>
      <c r="C9" s="406"/>
      <c r="D9" s="511" t="s">
        <v>57</v>
      </c>
      <c r="E9" s="512"/>
      <c r="F9" s="515" t="s">
        <v>321</v>
      </c>
      <c r="G9" s="386"/>
      <c r="H9" s="386"/>
      <c r="I9" s="387"/>
      <c r="J9" s="247"/>
      <c r="K9" s="247"/>
      <c r="L9" s="247"/>
      <c r="M9" s="247"/>
      <c r="N9" s="527"/>
      <c r="O9" s="525"/>
      <c r="P9" s="526"/>
      <c r="Q9" s="151" t="s">
        <v>322</v>
      </c>
      <c r="R9" s="151"/>
      <c r="S9" s="151"/>
      <c r="T9" s="152"/>
    </row>
    <row r="10" spans="1:20" ht="8.25" customHeight="1">
      <c r="A10" s="237"/>
      <c r="B10" s="238"/>
      <c r="C10" s="408"/>
      <c r="D10" s="513"/>
      <c r="E10" s="514"/>
      <c r="F10" s="516"/>
      <c r="G10" s="390"/>
      <c r="H10" s="390"/>
      <c r="I10" s="391"/>
      <c r="J10" s="247"/>
      <c r="K10" s="247"/>
      <c r="L10" s="247"/>
      <c r="M10" s="247"/>
      <c r="N10" s="528"/>
      <c r="O10" s="529"/>
      <c r="P10" s="530"/>
      <c r="Q10" s="153"/>
      <c r="R10" s="153"/>
      <c r="S10" s="153"/>
      <c r="T10" s="154"/>
    </row>
    <row r="11" spans="1:20" ht="17.45" customHeight="1">
      <c r="A11" s="6"/>
      <c r="B11" s="7"/>
      <c r="C11" s="24"/>
      <c r="D11" s="24"/>
      <c r="E11" s="24"/>
      <c r="F11" s="24"/>
      <c r="G11" s="24"/>
      <c r="H11" s="24"/>
      <c r="I11" s="24"/>
      <c r="J11" s="32"/>
      <c r="K11" s="32"/>
      <c r="L11" s="32"/>
      <c r="M11" s="32"/>
      <c r="N11" s="32"/>
      <c r="O11" s="32"/>
      <c r="P11" s="29"/>
      <c r="Q11" s="155"/>
      <c r="R11" s="155"/>
      <c r="S11" s="155"/>
    </row>
    <row r="12" spans="1:20" s="50" customFormat="1" ht="24.6" customHeight="1">
      <c r="A12" s="336" t="s">
        <v>323</v>
      </c>
      <c r="B12" s="336"/>
      <c r="C12" s="336"/>
      <c r="D12" s="336"/>
      <c r="E12" s="336" t="s">
        <v>324</v>
      </c>
      <c r="F12" s="336"/>
      <c r="G12" s="336"/>
      <c r="H12" s="336"/>
      <c r="I12" s="336" t="s">
        <v>325</v>
      </c>
      <c r="J12" s="336"/>
      <c r="K12" s="336"/>
      <c r="L12" s="336"/>
      <c r="M12" s="336" t="s">
        <v>326</v>
      </c>
      <c r="N12" s="336"/>
      <c r="O12" s="336"/>
      <c r="P12" s="336"/>
      <c r="Q12" s="336" t="s">
        <v>327</v>
      </c>
      <c r="R12" s="336"/>
      <c r="S12" s="336"/>
      <c r="T12" s="336"/>
    </row>
    <row r="13" spans="1:20" s="156" customFormat="1" ht="39.950000000000003" customHeight="1">
      <c r="A13" s="262"/>
      <c r="B13" s="262"/>
      <c r="C13" s="262"/>
      <c r="D13" s="262"/>
      <c r="E13" s="534"/>
      <c r="F13" s="535"/>
      <c r="G13" s="535"/>
      <c r="H13" s="536"/>
      <c r="I13" s="534"/>
      <c r="J13" s="535"/>
      <c r="K13" s="535"/>
      <c r="L13" s="536"/>
      <c r="M13" s="534"/>
      <c r="N13" s="535"/>
      <c r="O13" s="535"/>
      <c r="P13" s="536"/>
      <c r="Q13" s="534"/>
      <c r="R13" s="535"/>
      <c r="S13" s="535"/>
      <c r="T13" s="536"/>
    </row>
    <row r="14" spans="1:20" s="156" customFormat="1" ht="24.6" customHeight="1">
      <c r="A14" s="302" t="s">
        <v>328</v>
      </c>
      <c r="B14" s="302"/>
      <c r="C14" s="302"/>
      <c r="D14" s="302"/>
      <c r="E14" s="537"/>
      <c r="F14" s="538"/>
      <c r="G14" s="538"/>
      <c r="H14" s="539"/>
      <c r="I14" s="537"/>
      <c r="J14" s="538"/>
      <c r="K14" s="538"/>
      <c r="L14" s="539"/>
      <c r="M14" s="537"/>
      <c r="N14" s="538"/>
      <c r="O14" s="538"/>
      <c r="P14" s="539"/>
      <c r="Q14" s="537"/>
      <c r="R14" s="538"/>
      <c r="S14" s="538"/>
      <c r="T14" s="539"/>
    </row>
    <row r="15" spans="1:20" s="156" customFormat="1" ht="39.950000000000003" customHeight="1">
      <c r="A15" s="262"/>
      <c r="B15" s="262"/>
      <c r="C15" s="262"/>
      <c r="D15" s="262"/>
      <c r="E15" s="540"/>
      <c r="F15" s="541"/>
      <c r="G15" s="541"/>
      <c r="H15" s="542"/>
      <c r="I15" s="540"/>
      <c r="J15" s="541"/>
      <c r="K15" s="541"/>
      <c r="L15" s="542"/>
      <c r="M15" s="540"/>
      <c r="N15" s="541"/>
      <c r="O15" s="541"/>
      <c r="P15" s="542"/>
      <c r="Q15" s="540"/>
      <c r="R15" s="541"/>
      <c r="S15" s="541"/>
      <c r="T15" s="542"/>
    </row>
    <row r="16" spans="1:20" ht="13.9" customHeight="1"/>
    <row r="17" spans="1:20" ht="68.25" customHeight="1">
      <c r="A17" s="321" t="s">
        <v>59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2"/>
    </row>
    <row r="18" spans="1:20" s="42" customFormat="1" ht="29.25" customHeight="1">
      <c r="A18" s="543" t="s">
        <v>329</v>
      </c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5"/>
    </row>
    <row r="19" spans="1:20" s="42" customFormat="1" ht="2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 t="s">
        <v>330</v>
      </c>
      <c r="P19" s="95"/>
      <c r="Q19" s="95"/>
      <c r="R19" s="95"/>
      <c r="S19" s="95"/>
      <c r="T19" s="97"/>
    </row>
    <row r="20" spans="1:20" ht="19.5" customHeight="1">
      <c r="A20" s="12"/>
      <c r="B20" s="46" t="s">
        <v>331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43"/>
    </row>
    <row r="21" spans="1:20" ht="36" customHeight="1">
      <c r="A21" s="531" t="s">
        <v>332</v>
      </c>
      <c r="B21" s="532"/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3"/>
    </row>
    <row r="22" spans="1:20" ht="32.25" customHeight="1">
      <c r="A22" s="98" t="s">
        <v>333</v>
      </c>
      <c r="B22" s="99"/>
      <c r="C22" s="99"/>
      <c r="D22" s="99"/>
      <c r="E22" s="99"/>
      <c r="F22" s="546"/>
      <c r="G22" s="546"/>
      <c r="H22" s="546"/>
      <c r="I22" s="546"/>
      <c r="J22" s="547" t="s">
        <v>318</v>
      </c>
      <c r="K22" s="547"/>
      <c r="L22" s="547"/>
      <c r="M22" s="547"/>
      <c r="N22" s="547"/>
      <c r="O22" s="547"/>
      <c r="P22" s="547"/>
      <c r="Q22" s="547"/>
      <c r="R22" s="547"/>
      <c r="S22" s="547"/>
      <c r="T22" s="548"/>
    </row>
    <row r="23" spans="1:20" ht="33" customHeight="1">
      <c r="A23" s="12"/>
      <c r="B23" s="13"/>
      <c r="C23" s="13"/>
      <c r="D23" s="13"/>
      <c r="E23" s="13"/>
      <c r="F23" s="13"/>
      <c r="G23" s="13"/>
      <c r="H23" s="549" t="s">
        <v>415</v>
      </c>
      <c r="I23" s="549"/>
      <c r="J23" s="549"/>
      <c r="K23" s="549"/>
      <c r="L23" s="549"/>
      <c r="M23" s="549"/>
      <c r="N23" s="549"/>
      <c r="O23" s="549"/>
      <c r="P23" s="549"/>
      <c r="Q23" s="549"/>
      <c r="R23" s="157"/>
      <c r="S23" s="157"/>
      <c r="T23" s="158"/>
    </row>
    <row r="24" spans="1:20" ht="19.5" customHeight="1">
      <c r="A24" s="12"/>
      <c r="B24" s="13"/>
      <c r="C24" s="46" t="s">
        <v>334</v>
      </c>
      <c r="D24" s="13"/>
      <c r="E24" s="13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30"/>
    </row>
    <row r="25" spans="1:20" ht="30.75" customHeight="1">
      <c r="A25" s="12"/>
      <c r="B25" s="100" t="s">
        <v>335</v>
      </c>
      <c r="C25" s="46"/>
      <c r="D25" s="13"/>
      <c r="E25" s="13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30"/>
    </row>
    <row r="26" spans="1:20" ht="34.9" customHeight="1">
      <c r="A26" s="12"/>
      <c r="B26" s="13"/>
      <c r="C26" s="13"/>
      <c r="D26" s="13"/>
      <c r="E26" s="13"/>
      <c r="F26" s="18" t="s">
        <v>336</v>
      </c>
      <c r="G26" s="549"/>
      <c r="H26" s="549"/>
      <c r="I26" s="549"/>
      <c r="J26" s="549"/>
      <c r="K26" s="549"/>
      <c r="L26" s="549"/>
      <c r="M26" s="549"/>
      <c r="N26" s="549"/>
      <c r="O26" s="44" t="s">
        <v>337</v>
      </c>
      <c r="P26" s="47"/>
      <c r="Q26" s="47"/>
      <c r="R26" s="47"/>
      <c r="S26" s="47"/>
      <c r="T26" s="30"/>
    </row>
    <row r="27" spans="1:20" ht="28.15" customHeight="1">
      <c r="A27" s="12"/>
      <c r="B27" s="13"/>
      <c r="C27" s="13"/>
      <c r="D27" s="13"/>
      <c r="E27" s="13"/>
      <c r="F27" s="18" t="s">
        <v>338</v>
      </c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2"/>
      <c r="T27" s="553"/>
    </row>
    <row r="28" spans="1:20" ht="38.25" customHeight="1">
      <c r="A28" s="12"/>
      <c r="B28" s="13"/>
      <c r="C28" s="13"/>
      <c r="D28" s="13"/>
      <c r="E28" s="13"/>
      <c r="F28" s="18" t="s">
        <v>339</v>
      </c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3"/>
    </row>
    <row r="29" spans="1:20" ht="29.25" customHeight="1">
      <c r="A29" s="540" t="s">
        <v>340</v>
      </c>
      <c r="B29" s="541"/>
      <c r="C29" s="541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1"/>
      <c r="Q29" s="541"/>
      <c r="R29" s="541"/>
      <c r="S29" s="541"/>
      <c r="T29" s="542"/>
    </row>
    <row r="30" spans="1:20" ht="11.25" customHeight="1"/>
    <row r="31" spans="1:20" s="159" customFormat="1" ht="47.25" customHeight="1">
      <c r="A31" s="550" t="s">
        <v>341</v>
      </c>
      <c r="B31" s="550"/>
      <c r="H31" s="550" t="s">
        <v>342</v>
      </c>
      <c r="I31" s="550"/>
      <c r="N31" s="551" t="s">
        <v>343</v>
      </c>
      <c r="O31" s="551"/>
    </row>
  </sheetData>
  <mergeCells count="42">
    <mergeCell ref="F22:I22"/>
    <mergeCell ref="J22:T22"/>
    <mergeCell ref="H23:Q23"/>
    <mergeCell ref="A31:B31"/>
    <mergeCell ref="H31:I31"/>
    <mergeCell ref="N31:O31"/>
    <mergeCell ref="G26:N26"/>
    <mergeCell ref="G27:T27"/>
    <mergeCell ref="G28:T28"/>
    <mergeCell ref="A29:T29"/>
    <mergeCell ref="D9:E10"/>
    <mergeCell ref="F9:I10"/>
    <mergeCell ref="A21:T21"/>
    <mergeCell ref="E12:H12"/>
    <mergeCell ref="I12:L12"/>
    <mergeCell ref="M12:P12"/>
    <mergeCell ref="Q12:T12"/>
    <mergeCell ref="Q13:T15"/>
    <mergeCell ref="A14:D14"/>
    <mergeCell ref="A15:D15"/>
    <mergeCell ref="A18:T18"/>
    <mergeCell ref="A17:T17"/>
    <mergeCell ref="A13:D13"/>
    <mergeCell ref="E13:H15"/>
    <mergeCell ref="I13:L15"/>
    <mergeCell ref="M13:P15"/>
    <mergeCell ref="A2:T3"/>
    <mergeCell ref="J4:M4"/>
    <mergeCell ref="N4:P4"/>
    <mergeCell ref="Q4:T4"/>
    <mergeCell ref="A12:D12"/>
    <mergeCell ref="A4:C4"/>
    <mergeCell ref="D4:I4"/>
    <mergeCell ref="A5:C10"/>
    <mergeCell ref="D5:E6"/>
    <mergeCell ref="F5:I6"/>
    <mergeCell ref="J5:M10"/>
    <mergeCell ref="N5:P6"/>
    <mergeCell ref="Q5:T5"/>
    <mergeCell ref="D7:E8"/>
    <mergeCell ref="F7:I8"/>
    <mergeCell ref="N7:P10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14</vt:i4>
      </vt:variant>
    </vt:vector>
  </HeadingPairs>
  <TitlesOfParts>
    <vt:vector size="35" baseType="lpstr">
      <vt:lpstr>財務請購 (有公式)</vt:lpstr>
      <vt:lpstr>財務請購(無公式)</vt:lpstr>
      <vt:lpstr>預借薪津</vt:lpstr>
      <vt:lpstr>教育補助費(有公式)</vt:lpstr>
      <vt:lpstr>教育補助費(無公式)</vt:lpstr>
      <vt:lpstr>教育補助費預借表</vt:lpstr>
      <vt:lpstr>教育補助費核銷表</vt:lpstr>
      <vt:lpstr>生活津貼</vt:lpstr>
      <vt:lpstr>福利互助金</vt:lpstr>
      <vt:lpstr>預借單</vt:lpstr>
      <vt:lpstr>約僱薪資</vt:lpstr>
      <vt:lpstr>臨時薪水</vt:lpstr>
      <vt:lpstr>業務加班</vt:lpstr>
      <vt:lpstr>收據</vt:lpstr>
      <vt:lpstr>福利互助收據</vt:lpstr>
      <vt:lpstr>獎勵金</vt:lpstr>
      <vt:lpstr>出差申請表</vt:lpstr>
      <vt:lpstr>旅費</vt:lpstr>
      <vt:lpstr>鐘點費</vt:lpstr>
      <vt:lpstr>住宿交通</vt:lpstr>
      <vt:lpstr>Sheet3</vt:lpstr>
      <vt:lpstr>出差申請表!Print_Titles</vt:lpstr>
      <vt:lpstr>生活津貼!Print_Titles</vt:lpstr>
      <vt:lpstr>收據!Print_Titles</vt:lpstr>
      <vt:lpstr>住宿交通!Print_Titles</vt:lpstr>
      <vt:lpstr>約僱薪資!Print_Titles</vt:lpstr>
      <vt:lpstr>'教育補助費(有公式)'!Print_Titles</vt:lpstr>
      <vt:lpstr>'教育補助費(無公式)'!Print_Titles</vt:lpstr>
      <vt:lpstr>預借單!Print_Titles</vt:lpstr>
      <vt:lpstr>預借薪津!Print_Titles</vt:lpstr>
      <vt:lpstr>福利互助收據!Print_Titles</vt:lpstr>
      <vt:lpstr>福利互助金!Print_Titles</vt:lpstr>
      <vt:lpstr>獎勵金!Print_Titles</vt:lpstr>
      <vt:lpstr>臨時薪水!Print_Titles</vt:lpstr>
      <vt:lpstr>鐘點費!Print_Titles</vt:lpstr>
    </vt:vector>
  </TitlesOfParts>
  <Company>HCPB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P4-3G</dc:creator>
  <cp:lastModifiedBy>MPC</cp:lastModifiedBy>
  <cp:lastPrinted>2014-10-22T14:37:39Z</cp:lastPrinted>
  <dcterms:created xsi:type="dcterms:W3CDTF">2004-08-04T06:30:16Z</dcterms:created>
  <dcterms:modified xsi:type="dcterms:W3CDTF">2014-10-28T09:56:11Z</dcterms:modified>
</cp:coreProperties>
</file>