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0年全國賽\全國賽補助相關\"/>
    </mc:Choice>
  </mc:AlternateContent>
  <xr:revisionPtr revIDLastSave="0" documentId="13_ncr:1_{36FCDEEC-BDF0-406F-8FA5-0BFF31881F68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「團體組」補助經費一覽表" sheetId="3" r:id="rId1"/>
    <sheet name="「團體組」補助經費細目表" sheetId="1" r:id="rId2"/>
  </sheets>
  <definedNames>
    <definedName name="_xlnm._FilterDatabase" localSheetId="1" hidden="1">「團體組」補助經費細目表!$A$1:$R$38</definedName>
  </definedNames>
  <calcPr calcId="191029"/>
</workbook>
</file>

<file path=xl/calcChain.xml><?xml version="1.0" encoding="utf-8"?>
<calcChain xmlns="http://schemas.openxmlformats.org/spreadsheetml/2006/main">
  <c r="E3" i="3" l="1"/>
  <c r="E4" i="3"/>
  <c r="E5" i="3"/>
  <c r="E6" i="3"/>
  <c r="E8" i="3"/>
  <c r="E13" i="3"/>
  <c r="E14" i="3"/>
  <c r="E15" i="3"/>
  <c r="E16" i="3"/>
  <c r="E17" i="3"/>
  <c r="E18" i="3"/>
  <c r="E19" i="3"/>
  <c r="E20" i="3"/>
  <c r="E22" i="3"/>
  <c r="E25" i="3"/>
  <c r="E28" i="3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6" i="1"/>
  <c r="P5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  <c r="I5" i="1"/>
  <c r="M36" i="1" l="1"/>
  <c r="L36" i="1"/>
  <c r="R36" i="1" s="1"/>
  <c r="L30" i="1"/>
  <c r="M30" i="1"/>
  <c r="M24" i="1"/>
  <c r="L24" i="1"/>
  <c r="R24" i="1" s="1"/>
  <c r="M18" i="1"/>
  <c r="L18" i="1"/>
  <c r="R18" i="1" s="1"/>
  <c r="L12" i="1"/>
  <c r="M12" i="1"/>
  <c r="L35" i="1"/>
  <c r="M35" i="1"/>
  <c r="L29" i="1"/>
  <c r="M29" i="1"/>
  <c r="M23" i="1"/>
  <c r="L23" i="1"/>
  <c r="R23" i="1" s="1"/>
  <c r="M17" i="1"/>
  <c r="L17" i="1"/>
  <c r="R17" i="1" s="1"/>
  <c r="M11" i="1"/>
  <c r="L11" i="1"/>
  <c r="R11" i="1" s="1"/>
  <c r="M34" i="1"/>
  <c r="L34" i="1"/>
  <c r="R34" i="1" s="1"/>
  <c r="M28" i="1"/>
  <c r="L28" i="1"/>
  <c r="R28" i="1" s="1"/>
  <c r="M22" i="1"/>
  <c r="L22" i="1"/>
  <c r="R22" i="1" s="1"/>
  <c r="M16" i="1"/>
  <c r="L16" i="1"/>
  <c r="R16" i="1" s="1"/>
  <c r="M10" i="1"/>
  <c r="L10" i="1"/>
  <c r="R10" i="1" s="1"/>
  <c r="L33" i="1"/>
  <c r="M33" i="1"/>
  <c r="L27" i="1"/>
  <c r="M27" i="1"/>
  <c r="L21" i="1"/>
  <c r="M21" i="1"/>
  <c r="L15" i="1"/>
  <c r="M15" i="1"/>
  <c r="L9" i="1"/>
  <c r="M9" i="1"/>
  <c r="L5" i="1"/>
  <c r="M5" i="1"/>
  <c r="L32" i="1"/>
  <c r="M32" i="1"/>
  <c r="L26" i="1"/>
  <c r="M26" i="1"/>
  <c r="L20" i="1"/>
  <c r="M20" i="1"/>
  <c r="L14" i="1"/>
  <c r="M14" i="1"/>
  <c r="L8" i="1"/>
  <c r="M8" i="1"/>
  <c r="L6" i="1"/>
  <c r="M6" i="1"/>
  <c r="L31" i="1"/>
  <c r="M31" i="1"/>
  <c r="M25" i="1"/>
  <c r="L25" i="1"/>
  <c r="R25" i="1" s="1"/>
  <c r="L19" i="1"/>
  <c r="M19" i="1"/>
  <c r="M13" i="1"/>
  <c r="L13" i="1"/>
  <c r="R13" i="1" s="1"/>
  <c r="M7" i="1"/>
  <c r="L7" i="1"/>
  <c r="R7" i="1" s="1"/>
  <c r="Q37" i="1"/>
  <c r="P37" i="1"/>
  <c r="J37" i="1"/>
  <c r="H37" i="1"/>
  <c r="G37" i="1"/>
  <c r="F37" i="1"/>
  <c r="R19" i="1" l="1"/>
  <c r="R6" i="1"/>
  <c r="R20" i="1"/>
  <c r="R5" i="1"/>
  <c r="R21" i="1"/>
  <c r="R35" i="1"/>
  <c r="R8" i="1"/>
  <c r="R26" i="1"/>
  <c r="R9" i="1"/>
  <c r="R27" i="1"/>
  <c r="R12" i="1"/>
  <c r="R30" i="1"/>
  <c r="R31" i="1"/>
  <c r="R14" i="1"/>
  <c r="R32" i="1"/>
  <c r="R15" i="1"/>
  <c r="R33" i="1"/>
  <c r="R29" i="1"/>
  <c r="I37" i="1"/>
  <c r="M37" i="1"/>
  <c r="L37" i="1"/>
  <c r="N37" i="1" l="1"/>
  <c r="R37" i="1" l="1"/>
</calcChain>
</file>

<file path=xl/sharedStrings.xml><?xml version="1.0" encoding="utf-8"?>
<sst xmlns="http://schemas.openxmlformats.org/spreadsheetml/2006/main" count="229" uniqueCount="85">
  <si>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</si>
  <si>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</si>
  <si>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</si>
  <si>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</si>
  <si>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</si>
  <si>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</si>
  <si>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</si>
  <si>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</si>
  <si>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</si>
  <si>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5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</si>
  <si>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5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</si>
  <si>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5" type="noConversion"/>
  </si>
  <si>
    <r>
      <rPr>
        <b/>
        <sz val="12"/>
        <rFont val="標楷體"/>
        <family val="4"/>
        <charset val="136"/>
      </rPr>
      <t>住宿費</t>
    </r>
    <phoneticPr fontId="15" type="noConversion"/>
  </si>
  <si>
    <r>
      <rPr>
        <b/>
        <sz val="12"/>
        <rFont val="標楷體"/>
        <family val="4"/>
        <charset val="136"/>
      </rPr>
      <t>膳費</t>
    </r>
    <phoneticPr fontId="15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</si>
  <si>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5" type="noConversion"/>
  </si>
  <si>
    <r>
      <rPr>
        <b/>
        <sz val="12"/>
        <rFont val="標楷體"/>
        <family val="4"/>
        <charset val="136"/>
      </rPr>
      <t>火車</t>
    </r>
    <phoneticPr fontId="15" type="noConversion"/>
  </si>
  <si>
    <t>宜昌國小</t>
    <phoneticPr fontId="15" type="noConversion"/>
  </si>
  <si>
    <t>國風國中</t>
  </si>
  <si>
    <t>美崙國中</t>
    <phoneticPr fontId="15" type="noConversion"/>
  </si>
  <si>
    <t>同聲合唱</t>
  </si>
  <si>
    <t>國小團體組</t>
  </si>
  <si>
    <t>男聲合唱</t>
  </si>
  <si>
    <t>國中團體組</t>
  </si>
  <si>
    <t>美崙國中</t>
  </si>
  <si>
    <t>女聲合唱</t>
  </si>
  <si>
    <t>秀林國中</t>
  </si>
  <si>
    <t>國中團體A組</t>
  </si>
  <si>
    <t>花崗國中</t>
  </si>
  <si>
    <t>弦樂合奏</t>
  </si>
  <si>
    <t>國小團體A組</t>
  </si>
  <si>
    <t>明義國小</t>
  </si>
  <si>
    <t>國小團體B組</t>
  </si>
  <si>
    <t>兒童樂隊</t>
  </si>
  <si>
    <t>管弦樂合奏</t>
  </si>
  <si>
    <t>管樂合奏</t>
  </si>
  <si>
    <t>國中團體B組</t>
  </si>
  <si>
    <r>
      <t>國小團體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</si>
  <si>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t>明恥國小</t>
  </si>
  <si>
    <t>絲竹室內樂合奏</t>
  </si>
  <si>
    <t>北昌國小</t>
  </si>
  <si>
    <r>
      <t>國中團體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</si>
  <si>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t>國中團體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</si>
  <si>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校名</t>
    <phoneticPr fontId="15" type="noConversion"/>
  </si>
  <si>
    <t>項目</t>
    <phoneticPr fontId="15" type="noConversion"/>
  </si>
  <si>
    <t>組別</t>
    <phoneticPr fontId="15" type="noConversion"/>
  </si>
  <si>
    <t>B*36,000</t>
    <phoneticPr fontId="15" type="noConversion"/>
  </si>
  <si>
    <r>
      <rPr>
        <b/>
        <sz val="12"/>
        <color indexed="8"/>
        <rFont val="標楷體"/>
        <family val="4"/>
        <charset val="136"/>
      </rPr>
      <t>合計</t>
    </r>
  </si>
  <si>
    <t>國樂合奏</t>
  </si>
  <si>
    <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</si>
  <si>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t>直笛合奏</t>
  </si>
  <si>
    <r>
      <t>國小團體</t>
    </r>
    <r>
      <rPr>
        <sz val="12"/>
        <color theme="1"/>
        <rFont val="標楷體"/>
        <family val="4"/>
        <charset val="136"/>
      </rPr>
      <t>組</t>
    </r>
  </si>
  <si>
    <t>中正國小</t>
    <phoneticPr fontId="15" type="noConversion"/>
  </si>
  <si>
    <r>
      <t>國中團體</t>
    </r>
    <r>
      <rPr>
        <sz val="12"/>
        <color theme="1"/>
        <rFont val="標楷體"/>
        <family val="4"/>
        <charset val="136"/>
      </rPr>
      <t>組</t>
    </r>
  </si>
  <si>
    <t>自強國中</t>
    <phoneticPr fontId="15" type="noConversion"/>
  </si>
  <si>
    <t>口琴合奏</t>
  </si>
  <si>
    <t>康樂國小</t>
  </si>
  <si>
    <t>銅管五重奏</t>
  </si>
  <si>
    <t>宜昌國中</t>
    <phoneticPr fontId="15" type="noConversion"/>
  </si>
  <si>
    <t>木管五重奏</t>
  </si>
  <si>
    <t>海星國小</t>
    <phoneticPr fontId="15" type="noConversion"/>
  </si>
  <si>
    <t>東華附小</t>
    <phoneticPr fontId="15" type="noConversion"/>
  </si>
  <si>
    <t>明義國小</t>
    <phoneticPr fontId="15" type="noConversion"/>
  </si>
  <si>
    <t>花崗國中</t>
    <phoneticPr fontId="15" type="noConversion"/>
  </si>
  <si>
    <t>鑄強國小</t>
    <phoneticPr fontId="15" type="noConversion"/>
  </si>
  <si>
    <t>打擊樂合奏</t>
    <phoneticPr fontId="15" type="noConversion"/>
  </si>
  <si>
    <t>國小團體組</t>
    <phoneticPr fontId="15" type="noConversion"/>
  </si>
  <si>
    <t>國中團體組</t>
    <phoneticPr fontId="15" type="noConversion"/>
  </si>
  <si>
    <t>化仁國中</t>
    <phoneticPr fontId="15" type="noConversion"/>
  </si>
  <si>
    <r>
      <rPr>
        <sz val="12"/>
        <color theme="1"/>
        <rFont val="標楷體"/>
        <family val="4"/>
        <charset val="136"/>
      </rPr>
      <t>鋼琴三重奏</t>
    </r>
    <phoneticPr fontId="15" type="noConversion"/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</si>
  <si>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phoneticPr fontId="15" type="noConversion"/>
  </si>
  <si>
    <r>
      <rPr>
        <sz val="12"/>
        <color theme="1"/>
        <rFont val="標楷體"/>
        <family val="4"/>
        <charset val="136"/>
      </rPr>
      <t>弦樂四重奏</t>
    </r>
    <phoneticPr fontId="15" type="noConversion"/>
  </si>
  <si>
    <r>
      <rPr>
        <sz val="12"/>
        <color theme="1"/>
        <rFont val="標楷體"/>
        <family val="4"/>
        <charset val="136"/>
      </rPr>
      <t>鋼琴五重奏</t>
    </r>
    <phoneticPr fontId="15" type="noConversion"/>
  </si>
  <si>
    <t>新北市</t>
    <phoneticPr fontId="15" type="noConversion"/>
  </si>
  <si>
    <t>A*2*700</t>
    <phoneticPr fontId="15" type="noConversion"/>
  </si>
  <si>
    <t>A*3*350</t>
    <phoneticPr fontId="15" type="noConversion"/>
  </si>
  <si>
    <r>
      <rPr>
        <sz val="12"/>
        <rFont val="標楷體"/>
        <family val="4"/>
        <charset val="136"/>
      </rPr>
      <t>說明：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b/>
        <sz val="12"/>
        <rFont val="Times New Roman"/>
        <family val="4"/>
      </rPr>
      <t>3</t>
    </r>
    <r>
      <rPr>
        <b/>
        <sz val="12"/>
        <rFont val="標楷體"/>
        <family val="4"/>
        <charset val="136"/>
      </rPr>
      <t>天</t>
    </r>
    <r>
      <rPr>
        <b/>
        <sz val="12"/>
        <rFont val="Times New Roman"/>
        <family val="4"/>
      </rPr>
      <t>2</t>
    </r>
    <r>
      <rPr>
        <b/>
        <sz val="12"/>
        <rFont val="標楷體"/>
        <family val="4"/>
        <charset val="136"/>
      </rPr>
      <t>夜</t>
    </r>
    <r>
      <rPr>
        <sz val="12"/>
        <rFont val="標楷體"/>
        <family val="4"/>
        <charset val="136"/>
      </rPr>
      <t>計。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學生人數，依全國比賽報名表（含候補人員）核列。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樂團部份，隨隊教師人數，以參賽學生每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位教師。（以各校實際報名人數核實補助）。</t>
    </r>
    <r>
      <rPr>
        <sz val="12"/>
        <rFont val="Times New Roman"/>
        <family val="4"/>
      </rPr>
      <t xml:space="preserve">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
5.本補助案之「交通費-遊覽車」其單價為：每車每天以12,000元</t>
    </r>
    <r>
      <rPr>
        <b/>
        <sz val="12"/>
        <rFont val="標楷體"/>
        <family val="4"/>
        <charset val="136"/>
      </rPr>
      <t>&lt;花蓮縣-新北市&gt;</t>
    </r>
    <r>
      <rPr>
        <sz val="12"/>
        <rFont val="標楷體"/>
        <family val="4"/>
        <charset val="136"/>
      </rPr>
      <t>。
6.本補助案之「搬運費」其內容為：</t>
    </r>
    <r>
      <rPr>
        <b/>
        <sz val="12"/>
        <rFont val="標楷體"/>
        <family val="4"/>
        <charset val="136"/>
      </rPr>
      <t>花蓮縣－新北市</t>
    </r>
    <r>
      <rPr>
        <sz val="12"/>
        <rFont val="標楷體"/>
        <family val="4"/>
        <charset val="136"/>
      </rPr>
      <t xml:space="preserve">（來回車資及搬運費）。其價金為：(1)6噸貨車1輛（附遮雨頂篷）25,000元（2）4噸貨車1輛（附遮雨頂篷）21,000元。
</t>
    </r>
    <r>
      <rPr>
        <sz val="12"/>
        <rFont val="Times New Roman"/>
        <family val="4"/>
      </rPr>
      <t>7</t>
    </r>
    <r>
      <rPr>
        <sz val="12"/>
        <color rgb="FFFF0000"/>
        <rFont val="Times New Roman"/>
        <family val="1"/>
      </rPr>
      <t>.</t>
    </r>
    <r>
      <rPr>
        <sz val="12"/>
        <rFont val="標楷體"/>
        <family val="4"/>
        <charset val="136"/>
      </rPr>
      <t>本補助案之「住宿費」其單價為：</t>
    </r>
    <r>
      <rPr>
        <b/>
        <sz val="12"/>
        <rFont val="標楷體"/>
        <family val="4"/>
        <charset val="136"/>
      </rPr>
      <t>師生每人每夜以</t>
    </r>
    <r>
      <rPr>
        <b/>
        <sz val="12"/>
        <rFont val="Times New Roman"/>
        <family val="4"/>
      </rPr>
      <t>7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計。</t>
    </r>
    <r>
      <rPr>
        <sz val="12"/>
        <rFont val="Times New Roman"/>
        <family val="4"/>
      </rPr>
      <t xml:space="preserve">
8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本補助案之「膳費」其單價為：</t>
    </r>
    <r>
      <rPr>
        <b/>
        <sz val="12"/>
        <rFont val="標楷體"/>
        <family val="4"/>
        <charset val="136"/>
      </rPr>
      <t>師生每人每天以</t>
    </r>
    <r>
      <rPr>
        <b/>
        <sz val="12"/>
        <rFont val="Times New Roman"/>
        <family val="4"/>
      </rPr>
      <t>3</t>
    </r>
    <r>
      <rPr>
        <b/>
        <sz val="12"/>
        <rFont val="Times New Roman"/>
        <family val="1"/>
      </rPr>
      <t>50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計。</t>
    </r>
    <r>
      <rPr>
        <sz val="12"/>
        <rFont val="Times New Roman"/>
        <family val="4"/>
      </rPr>
      <t xml:space="preserve">
9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5" type="noConversion"/>
  </si>
  <si>
    <t>金額</t>
    <phoneticPr fontId="15" type="noConversion"/>
  </si>
  <si>
    <t>合計</t>
    <phoneticPr fontId="15" type="noConversion"/>
  </si>
  <si>
    <t>鋼琴三重奏</t>
    <phoneticPr fontId="15" type="noConversion"/>
  </si>
  <si>
    <t>國中A組</t>
    <phoneticPr fontId="15" type="noConversion"/>
  </si>
  <si>
    <t>弦樂四重奏</t>
    <phoneticPr fontId="15" type="noConversion"/>
  </si>
  <si>
    <t>鋼琴五重奏</t>
    <phoneticPr fontId="15" type="noConversion"/>
  </si>
  <si>
    <r>
      <t>6</t>
    </r>
    <r>
      <rPr>
        <b/>
        <sz val="12"/>
        <color indexed="8"/>
        <rFont val="標楷體"/>
        <family val="4"/>
        <charset val="136"/>
      </rPr>
      <t xml:space="preserve">噸：15輛
</t>
    </r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噸：8輛</t>
    </r>
    <phoneticPr fontId="15" type="noConversion"/>
  </si>
  <si>
    <t>花蓮縣參加110學年度全國學生音樂比賽代表隊「團體組」
補助經費一覽表(草案)</t>
    <phoneticPr fontId="15" type="noConversion"/>
  </si>
  <si>
    <t>花蓮縣參加110學年度全國學生音樂比賽代表隊「團體組」
補助經費細目表(草案)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</si>
</sst>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4"/>
      <charset val="136"/>
    </font>
    <font>
      <sz val="12"/>
      <name val="Times New Roman"/>
      <family val="4"/>
    </font>
    <font>
      <b/>
      <sz val="12"/>
      <name val="Times New Roman"/>
      <family val="4"/>
    </font>
    <font>
      <sz val="12"/>
      <color rgb="FFFF0000"/>
      <name val="Times New Roman"/>
      <family val="1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3" fontId="13" fillId="0" borderId="0" xfId="1" applyNumberFormat="1" applyFont="1" applyFill="1">
      <alignment vertical="center"/>
    </xf>
    <xf numFmtId="3" fontId="12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3" fontId="10" fillId="0" borderId="11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41" fontId="9" fillId="0" borderId="2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3" fontId="7" fillId="0" borderId="21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1" fontId="10" fillId="0" borderId="10" xfId="1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41" fontId="14" fillId="0" borderId="1" xfId="0" applyNumberFormat="1" applyFont="1" applyBorder="1" applyAlignment="1">
      <alignment horizontal="left" vertical="center"/>
    </xf>
    <xf numFmtId="41" fontId="14" fillId="0" borderId="0" xfId="0" applyNumberFormat="1" applyFo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41" fontId="14" fillId="0" borderId="2" xfId="0" applyNumberFormat="1" applyFont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41" fontId="14" fillId="0" borderId="20" xfId="0" applyNumberFormat="1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41" fontId="14" fillId="0" borderId="5" xfId="0" applyNumberFormat="1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41" fontId="14" fillId="0" borderId="2" xfId="0" applyNumberFormat="1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千分位[0]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1581-96EC-4ACA-93C6-6B9CC1A3A029}">
  <sheetPr>
    <pageSetUpPr fitToPage="1"/>
  </sheetPr>
  <dimension ref="A1:E42"/>
  <sheetViews>
    <sheetView tabSelected="1" zoomScale="85" zoomScaleNormal="85" workbookViewId="0">
      <selection sqref="A1:E1"/>
    </sheetView>
  </sheetViews>
  <sheetFormatPr defaultRowHeight="16.5"/>
  <cols>
    <col min="1" max="5" width="17.875" style="58" customWidth="1"/>
    <col min="6" max="16384" width="9" style="58"/>
  </cols>
  <sheetData>
    <row r="1" spans="1:5" ht="67.5" customHeight="1" thickBot="1">
      <c r="A1" s="87" t="s">
        <v>83</v>
      </c>
      <c r="B1" s="88"/>
      <c r="C1" s="88"/>
      <c r="D1" s="88"/>
      <c r="E1" s="89"/>
    </row>
    <row r="2" spans="1:5" ht="26.25" customHeight="1" thickBot="1">
      <c r="A2" s="79" t="s">
        <v>43</v>
      </c>
      <c r="B2" s="80" t="s">
        <v>44</v>
      </c>
      <c r="C2" s="80" t="s">
        <v>42</v>
      </c>
      <c r="D2" s="80" t="s">
        <v>76</v>
      </c>
      <c r="E2" s="81" t="s">
        <v>77</v>
      </c>
    </row>
    <row r="3" spans="1:5">
      <c r="A3" s="74" t="s">
        <v>49</v>
      </c>
      <c r="B3" s="75" t="s">
        <v>20</v>
      </c>
      <c r="C3" s="76" t="s">
        <v>51</v>
      </c>
      <c r="D3" s="77">
        <v>215500</v>
      </c>
      <c r="E3" s="78">
        <f>D3</f>
        <v>215500</v>
      </c>
    </row>
    <row r="4" spans="1:5">
      <c r="A4" s="67" t="s">
        <v>38</v>
      </c>
      <c r="B4" s="61" t="s">
        <v>31</v>
      </c>
      <c r="C4" s="61" t="s">
        <v>39</v>
      </c>
      <c r="D4" s="65">
        <v>98650</v>
      </c>
      <c r="E4" s="68">
        <f>D4</f>
        <v>98650</v>
      </c>
    </row>
    <row r="5" spans="1:5">
      <c r="A5" s="67" t="s">
        <v>19</v>
      </c>
      <c r="B5" s="63" t="s">
        <v>20</v>
      </c>
      <c r="C5" s="63" t="s">
        <v>16</v>
      </c>
      <c r="D5" s="65">
        <v>214100</v>
      </c>
      <c r="E5" s="68">
        <f>D5</f>
        <v>214100</v>
      </c>
    </row>
    <row r="6" spans="1:5">
      <c r="A6" s="67" t="s">
        <v>47</v>
      </c>
      <c r="B6" s="63" t="s">
        <v>31</v>
      </c>
      <c r="C6" s="82" t="s">
        <v>37</v>
      </c>
      <c r="D6" s="65">
        <v>251350</v>
      </c>
      <c r="E6" s="85">
        <f>SUM(D6:D7)</f>
        <v>352450</v>
      </c>
    </row>
    <row r="7" spans="1:5">
      <c r="A7" s="67" t="s">
        <v>38</v>
      </c>
      <c r="B7" s="61" t="s">
        <v>31</v>
      </c>
      <c r="C7" s="82"/>
      <c r="D7" s="65">
        <v>101100</v>
      </c>
      <c r="E7" s="85"/>
    </row>
    <row r="8" spans="1:5">
      <c r="A8" s="67" t="s">
        <v>47</v>
      </c>
      <c r="B8" s="63" t="s">
        <v>29</v>
      </c>
      <c r="C8" s="83" t="s">
        <v>30</v>
      </c>
      <c r="D8" s="65">
        <v>224400</v>
      </c>
      <c r="E8" s="85">
        <f>SUM(D8:D12)</f>
        <v>687350</v>
      </c>
    </row>
    <row r="9" spans="1:5">
      <c r="A9" s="67" t="s">
        <v>38</v>
      </c>
      <c r="B9" s="63" t="s">
        <v>29</v>
      </c>
      <c r="C9" s="83"/>
      <c r="D9" s="65">
        <v>101100</v>
      </c>
      <c r="E9" s="85"/>
    </row>
    <row r="10" spans="1:5">
      <c r="A10" s="69" t="s">
        <v>28</v>
      </c>
      <c r="B10" s="64" t="s">
        <v>29</v>
      </c>
      <c r="C10" s="83"/>
      <c r="D10" s="65">
        <v>90400</v>
      </c>
      <c r="E10" s="85"/>
    </row>
    <row r="11" spans="1:5">
      <c r="A11" s="69" t="s">
        <v>34</v>
      </c>
      <c r="B11" s="64" t="s">
        <v>29</v>
      </c>
      <c r="C11" s="83"/>
      <c r="D11" s="65">
        <v>156550</v>
      </c>
      <c r="E11" s="85"/>
    </row>
    <row r="12" spans="1:5">
      <c r="A12" s="69" t="s">
        <v>64</v>
      </c>
      <c r="B12" s="64" t="s">
        <v>65</v>
      </c>
      <c r="C12" s="83"/>
      <c r="D12" s="65">
        <v>114900</v>
      </c>
      <c r="E12" s="85"/>
    </row>
    <row r="13" spans="1:5">
      <c r="A13" s="67" t="s">
        <v>54</v>
      </c>
      <c r="B13" s="63" t="s">
        <v>20</v>
      </c>
      <c r="C13" s="63" t="s">
        <v>55</v>
      </c>
      <c r="D13" s="65">
        <v>107050</v>
      </c>
      <c r="E13" s="68">
        <f t="shared" ref="E13:E19" si="0">D13</f>
        <v>107050</v>
      </c>
    </row>
    <row r="14" spans="1:5">
      <c r="A14" s="69" t="s">
        <v>34</v>
      </c>
      <c r="B14" s="64" t="s">
        <v>31</v>
      </c>
      <c r="C14" s="64" t="s">
        <v>63</v>
      </c>
      <c r="D14" s="65">
        <v>136950</v>
      </c>
      <c r="E14" s="68">
        <f t="shared" si="0"/>
        <v>136950</v>
      </c>
    </row>
    <row r="15" spans="1:5">
      <c r="A15" s="69" t="s">
        <v>28</v>
      </c>
      <c r="B15" s="64" t="s">
        <v>31</v>
      </c>
      <c r="C15" s="64" t="s">
        <v>60</v>
      </c>
      <c r="D15" s="65">
        <v>114900</v>
      </c>
      <c r="E15" s="68">
        <f t="shared" si="0"/>
        <v>114900</v>
      </c>
    </row>
    <row r="16" spans="1:5">
      <c r="A16" s="69" t="s">
        <v>32</v>
      </c>
      <c r="B16" s="64" t="s">
        <v>20</v>
      </c>
      <c r="C16" s="64" t="s">
        <v>59</v>
      </c>
      <c r="D16" s="65">
        <v>204800</v>
      </c>
      <c r="E16" s="68">
        <f t="shared" si="0"/>
        <v>204800</v>
      </c>
    </row>
    <row r="17" spans="1:5">
      <c r="A17" s="67" t="s">
        <v>49</v>
      </c>
      <c r="B17" s="63" t="s">
        <v>22</v>
      </c>
      <c r="C17" s="63" t="s">
        <v>53</v>
      </c>
      <c r="D17" s="65">
        <v>147650</v>
      </c>
      <c r="E17" s="68">
        <f t="shared" si="0"/>
        <v>147650</v>
      </c>
    </row>
    <row r="18" spans="1:5">
      <c r="A18" s="67" t="s">
        <v>24</v>
      </c>
      <c r="B18" s="63" t="s">
        <v>22</v>
      </c>
      <c r="C18" s="62" t="s">
        <v>25</v>
      </c>
      <c r="D18" s="65">
        <v>99700</v>
      </c>
      <c r="E18" s="68">
        <f t="shared" si="0"/>
        <v>99700</v>
      </c>
    </row>
    <row r="19" spans="1:5">
      <c r="A19" s="69" t="s">
        <v>64</v>
      </c>
      <c r="B19" s="64" t="s">
        <v>66</v>
      </c>
      <c r="C19" s="64" t="s">
        <v>67</v>
      </c>
      <c r="D19" s="65">
        <v>102650</v>
      </c>
      <c r="E19" s="68">
        <f t="shared" si="0"/>
        <v>102650</v>
      </c>
    </row>
    <row r="20" spans="1:5">
      <c r="A20" s="67" t="s">
        <v>47</v>
      </c>
      <c r="B20" s="63" t="s">
        <v>35</v>
      </c>
      <c r="C20" s="82" t="s">
        <v>18</v>
      </c>
      <c r="D20" s="65">
        <v>144300</v>
      </c>
      <c r="E20" s="85">
        <f>SUM(D20:D21)</f>
        <v>236650</v>
      </c>
    </row>
    <row r="21" spans="1:5">
      <c r="A21" s="67" t="s">
        <v>21</v>
      </c>
      <c r="B21" s="63" t="s">
        <v>22</v>
      </c>
      <c r="C21" s="82"/>
      <c r="D21" s="65">
        <v>92350</v>
      </c>
      <c r="E21" s="85"/>
    </row>
    <row r="22" spans="1:5">
      <c r="A22" s="69" t="s">
        <v>56</v>
      </c>
      <c r="B22" s="64" t="s">
        <v>35</v>
      </c>
      <c r="C22" s="90" t="s">
        <v>57</v>
      </c>
      <c r="D22" s="65">
        <v>55600</v>
      </c>
      <c r="E22" s="85">
        <f>SUM(D22:D24)</f>
        <v>428700</v>
      </c>
    </row>
    <row r="23" spans="1:5">
      <c r="A23" s="69" t="s">
        <v>58</v>
      </c>
      <c r="B23" s="64" t="s">
        <v>35</v>
      </c>
      <c r="C23" s="90"/>
      <c r="D23" s="65">
        <v>55600</v>
      </c>
      <c r="E23" s="85"/>
    </row>
    <row r="24" spans="1:5">
      <c r="A24" s="69" t="s">
        <v>34</v>
      </c>
      <c r="B24" s="64" t="s">
        <v>35</v>
      </c>
      <c r="C24" s="90"/>
      <c r="D24" s="65">
        <v>317500</v>
      </c>
      <c r="E24" s="85"/>
    </row>
    <row r="25" spans="1:5">
      <c r="A25" s="67" t="s">
        <v>47</v>
      </c>
      <c r="B25" s="63" t="s">
        <v>35</v>
      </c>
      <c r="C25" s="82" t="s">
        <v>17</v>
      </c>
      <c r="D25" s="65">
        <v>246450</v>
      </c>
      <c r="E25" s="85">
        <f>SUM(D25:D27)</f>
        <v>604700</v>
      </c>
    </row>
    <row r="26" spans="1:5">
      <c r="A26" s="67" t="s">
        <v>38</v>
      </c>
      <c r="B26" s="63" t="s">
        <v>35</v>
      </c>
      <c r="C26" s="82"/>
      <c r="D26" s="65">
        <v>101100</v>
      </c>
      <c r="E26" s="85"/>
    </row>
    <row r="27" spans="1:5">
      <c r="A27" s="67" t="s">
        <v>49</v>
      </c>
      <c r="B27" s="63" t="s">
        <v>22</v>
      </c>
      <c r="C27" s="82"/>
      <c r="D27" s="65">
        <v>257150</v>
      </c>
      <c r="E27" s="85"/>
    </row>
    <row r="28" spans="1:5">
      <c r="A28" s="67" t="s">
        <v>47</v>
      </c>
      <c r="B28" s="63" t="s">
        <v>26</v>
      </c>
      <c r="C28" s="83" t="s">
        <v>27</v>
      </c>
      <c r="D28" s="65">
        <v>231750</v>
      </c>
      <c r="E28" s="85">
        <f>SUM(D28:D34)</f>
        <v>1051350</v>
      </c>
    </row>
    <row r="29" spans="1:5">
      <c r="A29" s="67" t="s">
        <v>38</v>
      </c>
      <c r="B29" s="63" t="s">
        <v>26</v>
      </c>
      <c r="C29" s="83"/>
      <c r="D29" s="65">
        <v>101100</v>
      </c>
      <c r="E29" s="85"/>
    </row>
    <row r="30" spans="1:5">
      <c r="A30" s="70" t="s">
        <v>78</v>
      </c>
      <c r="B30" s="60" t="s">
        <v>79</v>
      </c>
      <c r="C30" s="83"/>
      <c r="D30" s="65">
        <v>50700</v>
      </c>
      <c r="E30" s="85"/>
    </row>
    <row r="31" spans="1:5">
      <c r="A31" s="70" t="s">
        <v>80</v>
      </c>
      <c r="B31" s="60" t="s">
        <v>79</v>
      </c>
      <c r="C31" s="83"/>
      <c r="D31" s="65">
        <v>53150</v>
      </c>
      <c r="E31" s="85"/>
    </row>
    <row r="32" spans="1:5">
      <c r="A32" s="70" t="s">
        <v>81</v>
      </c>
      <c r="B32" s="60" t="s">
        <v>79</v>
      </c>
      <c r="C32" s="83"/>
      <c r="D32" s="65">
        <v>55600</v>
      </c>
      <c r="E32" s="85"/>
    </row>
    <row r="33" spans="1:5">
      <c r="A33" s="69" t="s">
        <v>33</v>
      </c>
      <c r="B33" s="64" t="s">
        <v>26</v>
      </c>
      <c r="C33" s="83"/>
      <c r="D33" s="65">
        <v>241550</v>
      </c>
      <c r="E33" s="85"/>
    </row>
    <row r="34" spans="1:5" ht="17.25" thickBot="1">
      <c r="A34" s="71" t="s">
        <v>34</v>
      </c>
      <c r="B34" s="72" t="s">
        <v>26</v>
      </c>
      <c r="C34" s="84"/>
      <c r="D34" s="73">
        <v>317500</v>
      </c>
      <c r="E34" s="86"/>
    </row>
    <row r="35" spans="1:5">
      <c r="E35" s="66"/>
    </row>
    <row r="36" spans="1:5">
      <c r="E36" s="66"/>
    </row>
    <row r="37" spans="1:5">
      <c r="A37" s="59"/>
      <c r="B37" s="59"/>
      <c r="C37" s="59"/>
      <c r="D37" s="59"/>
    </row>
    <row r="41" spans="1:5">
      <c r="A41" s="59"/>
      <c r="B41" s="59"/>
      <c r="C41" s="59"/>
      <c r="D41" s="59"/>
    </row>
    <row r="42" spans="1:5">
      <c r="A42" s="59"/>
      <c r="B42" s="59"/>
      <c r="C42" s="59"/>
      <c r="D42" s="59"/>
    </row>
  </sheetData>
  <mergeCells count="13">
    <mergeCell ref="A1:E1"/>
    <mergeCell ref="C6:C7"/>
    <mergeCell ref="C8:C12"/>
    <mergeCell ref="C20:C21"/>
    <mergeCell ref="C22:C24"/>
    <mergeCell ref="C25:C27"/>
    <mergeCell ref="C28:C34"/>
    <mergeCell ref="E6:E7"/>
    <mergeCell ref="E8:E12"/>
    <mergeCell ref="E20:E21"/>
    <mergeCell ref="E22:E24"/>
    <mergeCell ref="E25:E27"/>
    <mergeCell ref="E28:E34"/>
  </mergeCells>
  <phoneticPr fontId="15" type="noConversion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opLeftCell="A10" zoomScale="55" zoomScaleNormal="55" workbookViewId="0">
      <selection activeCell="R27" sqref="R27"/>
    </sheetView>
  </sheetViews>
  <sheetFormatPr defaultColWidth="9" defaultRowHeight="15.75"/>
  <cols>
    <col min="1" max="1" width="5.25" style="11" customWidth="1"/>
    <col min="2" max="2" width="15.375" style="11" customWidth="1"/>
    <col min="3" max="3" width="15.375" style="12" customWidth="1"/>
    <col min="4" max="4" width="13.125" style="13" customWidth="1"/>
    <col min="5" max="5" width="9.875" style="11" customWidth="1"/>
    <col min="6" max="6" width="8.375" style="11" bestFit="1" customWidth="1"/>
    <col min="7" max="8" width="6.375" style="11" bestFit="1" customWidth="1"/>
    <col min="9" max="9" width="8.625" style="11" bestFit="1" customWidth="1"/>
    <col min="10" max="10" width="12.75" style="11" customWidth="1"/>
    <col min="11" max="11" width="12.875" style="11" customWidth="1"/>
    <col min="12" max="12" width="11" style="11" bestFit="1" customWidth="1"/>
    <col min="13" max="13" width="11" style="11" customWidth="1"/>
    <col min="14" max="14" width="10" style="11" hidden="1" customWidth="1"/>
    <col min="15" max="15" width="15.125" style="11" hidden="1" customWidth="1"/>
    <col min="16" max="16" width="11" style="11" bestFit="1" customWidth="1"/>
    <col min="17" max="17" width="9" style="11" bestFit="1" customWidth="1"/>
    <col min="18" max="18" width="12.625" style="11" bestFit="1" customWidth="1"/>
    <col min="19" max="16384" width="9" style="11"/>
  </cols>
  <sheetData>
    <row r="1" spans="1:19" ht="77.25" customHeight="1" thickBot="1">
      <c r="A1" s="108" t="s">
        <v>84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5"/>
    </row>
    <row r="2" spans="1:19" ht="18.75">
      <c r="A2" s="120">
        <v>1</v>
      </c>
      <c r="B2" s="91" t="s">
        <v>43</v>
      </c>
      <c r="C2" s="91" t="s">
        <v>44</v>
      </c>
      <c r="D2" s="91" t="s">
        <v>42</v>
      </c>
      <c r="E2" s="94" t="s">
        <v>0</v>
      </c>
      <c r="F2" s="117" t="s">
        <v>1</v>
      </c>
      <c r="G2" s="118"/>
      <c r="H2" s="119"/>
      <c r="I2" s="94" t="s">
        <v>9</v>
      </c>
      <c r="J2" s="94" t="s">
        <v>10</v>
      </c>
      <c r="K2" s="95" t="s">
        <v>11</v>
      </c>
      <c r="L2" s="120" t="s">
        <v>12</v>
      </c>
      <c r="M2" s="94" t="s">
        <v>13</v>
      </c>
      <c r="N2" s="23" t="s">
        <v>2</v>
      </c>
      <c r="O2" s="102" t="s">
        <v>14</v>
      </c>
      <c r="P2" s="94" t="s">
        <v>3</v>
      </c>
      <c r="Q2" s="94" t="s">
        <v>4</v>
      </c>
      <c r="R2" s="95" t="s">
        <v>5</v>
      </c>
      <c r="S2" s="5"/>
    </row>
    <row r="3" spans="1:19">
      <c r="A3" s="121"/>
      <c r="B3" s="92"/>
      <c r="C3" s="92"/>
      <c r="D3" s="92"/>
      <c r="E3" s="92"/>
      <c r="F3" s="116" t="s">
        <v>6</v>
      </c>
      <c r="G3" s="116" t="s">
        <v>7</v>
      </c>
      <c r="H3" s="116" t="s">
        <v>8</v>
      </c>
      <c r="I3" s="92"/>
      <c r="J3" s="92"/>
      <c r="K3" s="96"/>
      <c r="L3" s="123"/>
      <c r="M3" s="98"/>
      <c r="N3" s="116" t="s">
        <v>15</v>
      </c>
      <c r="O3" s="103"/>
      <c r="P3" s="98"/>
      <c r="Q3" s="92"/>
      <c r="R3" s="96"/>
      <c r="S3" s="6"/>
    </row>
    <row r="4" spans="1:19" ht="16.5" thickBot="1">
      <c r="A4" s="122"/>
      <c r="B4" s="93"/>
      <c r="C4" s="93"/>
      <c r="D4" s="93"/>
      <c r="E4" s="93"/>
      <c r="F4" s="93"/>
      <c r="G4" s="93"/>
      <c r="H4" s="93"/>
      <c r="I4" s="93"/>
      <c r="J4" s="93"/>
      <c r="K4" s="97"/>
      <c r="L4" s="26" t="s">
        <v>73</v>
      </c>
      <c r="M4" s="27" t="s">
        <v>74</v>
      </c>
      <c r="N4" s="93"/>
      <c r="O4" s="104"/>
      <c r="P4" s="28" t="s">
        <v>45</v>
      </c>
      <c r="Q4" s="93"/>
      <c r="R4" s="97"/>
      <c r="S4" s="6"/>
    </row>
    <row r="5" spans="1:19" ht="34.5" customHeight="1">
      <c r="A5" s="32">
        <v>1</v>
      </c>
      <c r="B5" s="105" t="s">
        <v>47</v>
      </c>
      <c r="C5" s="39" t="s">
        <v>36</v>
      </c>
      <c r="D5" s="39" t="s">
        <v>30</v>
      </c>
      <c r="E5" s="38" t="s">
        <v>72</v>
      </c>
      <c r="F5" s="44">
        <v>48</v>
      </c>
      <c r="G5" s="34">
        <v>3</v>
      </c>
      <c r="H5" s="33">
        <v>1</v>
      </c>
      <c r="I5" s="33">
        <f>SUM(F5:H5)</f>
        <v>52</v>
      </c>
      <c r="J5" s="33">
        <v>2</v>
      </c>
      <c r="K5" s="33">
        <v>6</v>
      </c>
      <c r="L5" s="7">
        <f>I5*2*700</f>
        <v>72800</v>
      </c>
      <c r="M5" s="7">
        <f>I5*3*350</f>
        <v>54600</v>
      </c>
      <c r="N5" s="36"/>
      <c r="O5" s="36"/>
      <c r="P5" s="7">
        <f>J5*36000</f>
        <v>72000</v>
      </c>
      <c r="Q5" s="35">
        <v>25000</v>
      </c>
      <c r="R5" s="37">
        <f>SUM(L5:Q5)</f>
        <v>224400</v>
      </c>
      <c r="S5" s="2"/>
    </row>
    <row r="6" spans="1:19" ht="34.5" customHeight="1">
      <c r="A6" s="22">
        <v>2</v>
      </c>
      <c r="B6" s="105"/>
      <c r="C6" s="39" t="s">
        <v>31</v>
      </c>
      <c r="D6" s="41" t="s">
        <v>37</v>
      </c>
      <c r="E6" s="40" t="s">
        <v>72</v>
      </c>
      <c r="F6" s="42">
        <v>58</v>
      </c>
      <c r="G6" s="21">
        <v>4</v>
      </c>
      <c r="H6" s="1">
        <v>1</v>
      </c>
      <c r="I6" s="1">
        <f>SUM(F6:H6)</f>
        <v>63</v>
      </c>
      <c r="J6" s="1">
        <v>2</v>
      </c>
      <c r="K6" s="1">
        <v>6</v>
      </c>
      <c r="L6" s="7">
        <f>I6*2*700</f>
        <v>88200</v>
      </c>
      <c r="M6" s="7">
        <f>I6*3*350</f>
        <v>66150</v>
      </c>
      <c r="N6" s="8"/>
      <c r="O6" s="8"/>
      <c r="P6" s="7">
        <f>J6*36000</f>
        <v>72000</v>
      </c>
      <c r="Q6" s="7">
        <v>25000</v>
      </c>
      <c r="R6" s="24">
        <f>SUM(L6:Q6)</f>
        <v>251350</v>
      </c>
      <c r="S6" s="2"/>
    </row>
    <row r="7" spans="1:19" ht="34.5" customHeight="1">
      <c r="A7" s="22">
        <v>3</v>
      </c>
      <c r="B7" s="105"/>
      <c r="C7" s="39" t="s">
        <v>26</v>
      </c>
      <c r="D7" s="39" t="s">
        <v>27</v>
      </c>
      <c r="E7" s="40" t="s">
        <v>72</v>
      </c>
      <c r="F7" s="42">
        <v>51</v>
      </c>
      <c r="G7" s="21">
        <v>3</v>
      </c>
      <c r="H7" s="1">
        <v>1</v>
      </c>
      <c r="I7" s="1">
        <f t="shared" ref="I7:I36" si="0">SUM(F7:H7)</f>
        <v>55</v>
      </c>
      <c r="J7" s="1">
        <v>2</v>
      </c>
      <c r="K7" s="1">
        <v>6</v>
      </c>
      <c r="L7" s="7">
        <f t="shared" ref="L7:L36" si="1">I7*2*700</f>
        <v>77000</v>
      </c>
      <c r="M7" s="7">
        <f t="shared" ref="M7:M36" si="2">I7*3*350</f>
        <v>57750</v>
      </c>
      <c r="N7" s="8"/>
      <c r="O7" s="8"/>
      <c r="P7" s="7">
        <f t="shared" ref="P7:P36" si="3">J7*36000</f>
        <v>72000</v>
      </c>
      <c r="Q7" s="7">
        <v>25000</v>
      </c>
      <c r="R7" s="24">
        <f t="shared" ref="R7:R36" si="4">SUM(L7:Q7)</f>
        <v>231750</v>
      </c>
      <c r="S7" s="2"/>
    </row>
    <row r="8" spans="1:19" ht="34.5" customHeight="1">
      <c r="A8" s="22">
        <v>4</v>
      </c>
      <c r="B8" s="105"/>
      <c r="C8" s="39" t="s">
        <v>35</v>
      </c>
      <c r="D8" s="41" t="s">
        <v>17</v>
      </c>
      <c r="E8" s="40" t="s">
        <v>72</v>
      </c>
      <c r="F8" s="45">
        <v>56</v>
      </c>
      <c r="G8" s="21">
        <v>4</v>
      </c>
      <c r="H8" s="1">
        <v>1</v>
      </c>
      <c r="I8" s="1">
        <f t="shared" si="0"/>
        <v>61</v>
      </c>
      <c r="J8" s="9">
        <v>2</v>
      </c>
      <c r="K8" s="9">
        <v>6</v>
      </c>
      <c r="L8" s="7">
        <f t="shared" si="1"/>
        <v>85400</v>
      </c>
      <c r="M8" s="7">
        <f t="shared" si="2"/>
        <v>64050</v>
      </c>
      <c r="N8" s="8"/>
      <c r="O8" s="8"/>
      <c r="P8" s="7">
        <f t="shared" si="3"/>
        <v>72000</v>
      </c>
      <c r="Q8" s="7">
        <v>25000</v>
      </c>
      <c r="R8" s="24">
        <f t="shared" si="4"/>
        <v>246450</v>
      </c>
      <c r="S8" s="19"/>
    </row>
    <row r="9" spans="1:19" ht="34.5" customHeight="1">
      <c r="A9" s="22">
        <v>5</v>
      </c>
      <c r="B9" s="105"/>
      <c r="C9" s="39" t="s">
        <v>35</v>
      </c>
      <c r="D9" s="41" t="s">
        <v>18</v>
      </c>
      <c r="E9" s="40" t="s">
        <v>72</v>
      </c>
      <c r="F9" s="42">
        <v>31</v>
      </c>
      <c r="G9" s="21">
        <v>2</v>
      </c>
      <c r="H9" s="1">
        <v>1</v>
      </c>
      <c r="I9" s="1">
        <f t="shared" si="0"/>
        <v>34</v>
      </c>
      <c r="J9" s="1">
        <v>1</v>
      </c>
      <c r="K9" s="1">
        <v>6</v>
      </c>
      <c r="L9" s="7">
        <f t="shared" si="1"/>
        <v>47600</v>
      </c>
      <c r="M9" s="7">
        <f t="shared" si="2"/>
        <v>35700</v>
      </c>
      <c r="N9" s="8"/>
      <c r="O9" s="8"/>
      <c r="P9" s="7">
        <f t="shared" si="3"/>
        <v>36000</v>
      </c>
      <c r="Q9" s="7">
        <v>25000</v>
      </c>
      <c r="R9" s="24">
        <f t="shared" si="4"/>
        <v>144300</v>
      </c>
      <c r="S9" s="2"/>
    </row>
    <row r="10" spans="1:19" ht="34.5" customHeight="1">
      <c r="A10" s="22">
        <v>6</v>
      </c>
      <c r="B10" s="105" t="s">
        <v>38</v>
      </c>
      <c r="C10" s="39" t="s">
        <v>36</v>
      </c>
      <c r="D10" s="39" t="s">
        <v>30</v>
      </c>
      <c r="E10" s="40" t="s">
        <v>72</v>
      </c>
      <c r="F10" s="42">
        <v>16</v>
      </c>
      <c r="G10" s="21">
        <v>1</v>
      </c>
      <c r="H10" s="1">
        <v>1</v>
      </c>
      <c r="I10" s="1">
        <f t="shared" si="0"/>
        <v>18</v>
      </c>
      <c r="J10" s="1">
        <v>1</v>
      </c>
      <c r="K10" s="1">
        <v>4</v>
      </c>
      <c r="L10" s="7">
        <f t="shared" si="1"/>
        <v>25200</v>
      </c>
      <c r="M10" s="7">
        <f t="shared" si="2"/>
        <v>18900</v>
      </c>
      <c r="N10" s="8"/>
      <c r="O10" s="8"/>
      <c r="P10" s="7">
        <f t="shared" si="3"/>
        <v>36000</v>
      </c>
      <c r="Q10" s="7">
        <v>21000</v>
      </c>
      <c r="R10" s="24">
        <f t="shared" si="4"/>
        <v>101100</v>
      </c>
      <c r="S10" s="2"/>
    </row>
    <row r="11" spans="1:19" ht="34.5" customHeight="1">
      <c r="A11" s="22">
        <v>7</v>
      </c>
      <c r="B11" s="105"/>
      <c r="C11" s="51" t="s">
        <v>48</v>
      </c>
      <c r="D11" s="51" t="s">
        <v>37</v>
      </c>
      <c r="E11" s="40" t="s">
        <v>72</v>
      </c>
      <c r="F11" s="42">
        <v>16</v>
      </c>
      <c r="G11" s="21">
        <v>1</v>
      </c>
      <c r="H11" s="1">
        <v>1</v>
      </c>
      <c r="I11" s="1">
        <f t="shared" si="0"/>
        <v>18</v>
      </c>
      <c r="J11" s="1">
        <v>1</v>
      </c>
      <c r="K11" s="1">
        <v>4</v>
      </c>
      <c r="L11" s="7">
        <f t="shared" si="1"/>
        <v>25200</v>
      </c>
      <c r="M11" s="7">
        <f t="shared" si="2"/>
        <v>18900</v>
      </c>
      <c r="N11" s="8"/>
      <c r="O11" s="8"/>
      <c r="P11" s="7">
        <f t="shared" si="3"/>
        <v>36000</v>
      </c>
      <c r="Q11" s="7">
        <v>21000</v>
      </c>
      <c r="R11" s="24">
        <f t="shared" si="4"/>
        <v>101100</v>
      </c>
      <c r="S11" s="3"/>
    </row>
    <row r="12" spans="1:19" ht="34.5" customHeight="1">
      <c r="A12" s="22">
        <v>8</v>
      </c>
      <c r="B12" s="105"/>
      <c r="C12" s="51" t="s">
        <v>48</v>
      </c>
      <c r="D12" s="51" t="s">
        <v>39</v>
      </c>
      <c r="E12" s="40" t="s">
        <v>72</v>
      </c>
      <c r="F12" s="42">
        <v>15</v>
      </c>
      <c r="G12" s="1">
        <v>1</v>
      </c>
      <c r="H12" s="1">
        <v>1</v>
      </c>
      <c r="I12" s="1">
        <f t="shared" si="0"/>
        <v>17</v>
      </c>
      <c r="J12" s="1">
        <v>1</v>
      </c>
      <c r="K12" s="1">
        <v>4</v>
      </c>
      <c r="L12" s="7">
        <f t="shared" si="1"/>
        <v>23800</v>
      </c>
      <c r="M12" s="7">
        <f t="shared" si="2"/>
        <v>17850</v>
      </c>
      <c r="N12" s="8"/>
      <c r="O12" s="8"/>
      <c r="P12" s="7">
        <f t="shared" si="3"/>
        <v>36000</v>
      </c>
      <c r="Q12" s="7">
        <v>21000</v>
      </c>
      <c r="R12" s="24">
        <f t="shared" si="4"/>
        <v>98650</v>
      </c>
      <c r="S12" s="2"/>
    </row>
    <row r="13" spans="1:19" ht="34.5" customHeight="1">
      <c r="A13" s="22">
        <v>9</v>
      </c>
      <c r="B13" s="105"/>
      <c r="C13" s="39" t="s">
        <v>40</v>
      </c>
      <c r="D13" s="39" t="s">
        <v>27</v>
      </c>
      <c r="E13" s="40" t="s">
        <v>72</v>
      </c>
      <c r="F13" s="42">
        <v>16</v>
      </c>
      <c r="G13" s="1">
        <v>1</v>
      </c>
      <c r="H13" s="1">
        <v>1</v>
      </c>
      <c r="I13" s="1">
        <f t="shared" si="0"/>
        <v>18</v>
      </c>
      <c r="J13" s="1">
        <v>1</v>
      </c>
      <c r="K13" s="1">
        <v>4</v>
      </c>
      <c r="L13" s="7">
        <f t="shared" si="1"/>
        <v>25200</v>
      </c>
      <c r="M13" s="7">
        <f t="shared" si="2"/>
        <v>18900</v>
      </c>
      <c r="N13" s="8"/>
      <c r="O13" s="8"/>
      <c r="P13" s="7">
        <f t="shared" si="3"/>
        <v>36000</v>
      </c>
      <c r="Q13" s="7">
        <v>21000</v>
      </c>
      <c r="R13" s="24">
        <f t="shared" si="4"/>
        <v>101100</v>
      </c>
      <c r="S13" s="3"/>
    </row>
    <row r="14" spans="1:19" ht="34.5" customHeight="1">
      <c r="A14" s="22">
        <v>10</v>
      </c>
      <c r="B14" s="105"/>
      <c r="C14" s="39" t="s">
        <v>41</v>
      </c>
      <c r="D14" s="39" t="s">
        <v>17</v>
      </c>
      <c r="E14" s="40" t="s">
        <v>72</v>
      </c>
      <c r="F14" s="42">
        <v>16</v>
      </c>
      <c r="G14" s="1">
        <v>1</v>
      </c>
      <c r="H14" s="1">
        <v>1</v>
      </c>
      <c r="I14" s="1">
        <f t="shared" si="0"/>
        <v>18</v>
      </c>
      <c r="J14" s="1">
        <v>1</v>
      </c>
      <c r="K14" s="1">
        <v>4</v>
      </c>
      <c r="L14" s="7">
        <f t="shared" si="1"/>
        <v>25200</v>
      </c>
      <c r="M14" s="7">
        <f t="shared" si="2"/>
        <v>18900</v>
      </c>
      <c r="N14" s="8"/>
      <c r="O14" s="8"/>
      <c r="P14" s="7">
        <f t="shared" si="3"/>
        <v>36000</v>
      </c>
      <c r="Q14" s="7">
        <v>21000</v>
      </c>
      <c r="R14" s="24">
        <f t="shared" si="4"/>
        <v>101100</v>
      </c>
      <c r="S14" s="3"/>
    </row>
    <row r="15" spans="1:19" ht="34.5" customHeight="1">
      <c r="A15" s="22">
        <v>11</v>
      </c>
      <c r="B15" s="105" t="s">
        <v>49</v>
      </c>
      <c r="C15" s="39" t="s">
        <v>50</v>
      </c>
      <c r="D15" s="41" t="s">
        <v>51</v>
      </c>
      <c r="E15" s="40" t="s">
        <v>72</v>
      </c>
      <c r="F15" s="42">
        <v>46</v>
      </c>
      <c r="G15" s="1">
        <v>3</v>
      </c>
      <c r="H15" s="1">
        <v>1</v>
      </c>
      <c r="I15" s="1">
        <f t="shared" si="0"/>
        <v>50</v>
      </c>
      <c r="J15" s="1">
        <v>2</v>
      </c>
      <c r="K15" s="1">
        <v>4</v>
      </c>
      <c r="L15" s="7">
        <f t="shared" si="1"/>
        <v>70000</v>
      </c>
      <c r="M15" s="7">
        <f t="shared" si="2"/>
        <v>52500</v>
      </c>
      <c r="N15" s="8"/>
      <c r="O15" s="8"/>
      <c r="P15" s="7">
        <f t="shared" si="3"/>
        <v>72000</v>
      </c>
      <c r="Q15" s="7">
        <v>21000</v>
      </c>
      <c r="R15" s="24">
        <f t="shared" si="4"/>
        <v>215500</v>
      </c>
      <c r="S15" s="3"/>
    </row>
    <row r="16" spans="1:19" ht="34.5" customHeight="1">
      <c r="A16" s="22">
        <v>12</v>
      </c>
      <c r="B16" s="105"/>
      <c r="C16" s="39" t="s">
        <v>52</v>
      </c>
      <c r="D16" s="39" t="s">
        <v>17</v>
      </c>
      <c r="E16" s="40" t="s">
        <v>72</v>
      </c>
      <c r="F16" s="42">
        <v>62</v>
      </c>
      <c r="G16" s="1">
        <v>4</v>
      </c>
      <c r="H16" s="1">
        <v>1</v>
      </c>
      <c r="I16" s="1">
        <f t="shared" si="0"/>
        <v>67</v>
      </c>
      <c r="J16" s="1">
        <v>2</v>
      </c>
      <c r="K16" s="1">
        <v>4</v>
      </c>
      <c r="L16" s="7">
        <f t="shared" si="1"/>
        <v>93800</v>
      </c>
      <c r="M16" s="7">
        <f t="shared" si="2"/>
        <v>70350</v>
      </c>
      <c r="N16" s="8"/>
      <c r="O16" s="8"/>
      <c r="P16" s="7">
        <f t="shared" si="3"/>
        <v>72000</v>
      </c>
      <c r="Q16" s="7">
        <v>21000</v>
      </c>
      <c r="R16" s="24">
        <f t="shared" si="4"/>
        <v>257150</v>
      </c>
      <c r="S16" s="2"/>
    </row>
    <row r="17" spans="1:19" ht="34.5" customHeight="1">
      <c r="A17" s="22">
        <v>13</v>
      </c>
      <c r="B17" s="105"/>
      <c r="C17" s="39" t="s">
        <v>52</v>
      </c>
      <c r="D17" s="39" t="s">
        <v>53</v>
      </c>
      <c r="E17" s="40" t="s">
        <v>72</v>
      </c>
      <c r="F17" s="42">
        <v>34</v>
      </c>
      <c r="G17" s="1">
        <v>2</v>
      </c>
      <c r="H17" s="1">
        <v>1</v>
      </c>
      <c r="I17" s="1">
        <f t="shared" si="0"/>
        <v>37</v>
      </c>
      <c r="J17" s="1">
        <v>1</v>
      </c>
      <c r="K17" s="1">
        <v>4</v>
      </c>
      <c r="L17" s="7">
        <f t="shared" si="1"/>
        <v>51800</v>
      </c>
      <c r="M17" s="7">
        <f t="shared" si="2"/>
        <v>38850</v>
      </c>
      <c r="N17" s="8"/>
      <c r="O17" s="8"/>
      <c r="P17" s="7">
        <f t="shared" si="3"/>
        <v>36000</v>
      </c>
      <c r="Q17" s="7">
        <v>21000</v>
      </c>
      <c r="R17" s="24">
        <f t="shared" si="4"/>
        <v>147650</v>
      </c>
      <c r="S17" s="3"/>
    </row>
    <row r="18" spans="1:19" ht="34.5" customHeight="1">
      <c r="A18" s="22">
        <v>14</v>
      </c>
      <c r="B18" s="39" t="s">
        <v>54</v>
      </c>
      <c r="C18" s="39" t="s">
        <v>50</v>
      </c>
      <c r="D18" s="39" t="s">
        <v>55</v>
      </c>
      <c r="E18" s="40" t="s">
        <v>72</v>
      </c>
      <c r="F18" s="42">
        <v>26</v>
      </c>
      <c r="G18" s="1">
        <v>2</v>
      </c>
      <c r="H18" s="1">
        <v>1</v>
      </c>
      <c r="I18" s="1">
        <f t="shared" si="0"/>
        <v>29</v>
      </c>
      <c r="J18" s="1">
        <v>1</v>
      </c>
      <c r="K18" s="1">
        <v>0</v>
      </c>
      <c r="L18" s="7">
        <f t="shared" si="1"/>
        <v>40600</v>
      </c>
      <c r="M18" s="7">
        <f t="shared" si="2"/>
        <v>30450</v>
      </c>
      <c r="N18" s="8"/>
      <c r="O18" s="8"/>
      <c r="P18" s="7">
        <f t="shared" si="3"/>
        <v>36000</v>
      </c>
      <c r="Q18" s="7">
        <v>0</v>
      </c>
      <c r="R18" s="24">
        <f t="shared" si="4"/>
        <v>107050</v>
      </c>
      <c r="S18" s="2"/>
    </row>
    <row r="19" spans="1:19" ht="34.5" customHeight="1">
      <c r="A19" s="22">
        <v>15</v>
      </c>
      <c r="B19" s="39" t="s">
        <v>19</v>
      </c>
      <c r="C19" s="39" t="s">
        <v>20</v>
      </c>
      <c r="D19" s="39" t="s">
        <v>16</v>
      </c>
      <c r="E19" s="40" t="s">
        <v>72</v>
      </c>
      <c r="F19" s="42">
        <v>53</v>
      </c>
      <c r="G19" s="1">
        <v>4</v>
      </c>
      <c r="H19" s="1">
        <v>1</v>
      </c>
      <c r="I19" s="1">
        <f t="shared" si="0"/>
        <v>58</v>
      </c>
      <c r="J19" s="1">
        <v>2</v>
      </c>
      <c r="K19" s="1">
        <v>0</v>
      </c>
      <c r="L19" s="7">
        <f t="shared" si="1"/>
        <v>81200</v>
      </c>
      <c r="M19" s="7">
        <f t="shared" si="2"/>
        <v>60900</v>
      </c>
      <c r="N19" s="8"/>
      <c r="O19" s="8"/>
      <c r="P19" s="7">
        <f t="shared" si="3"/>
        <v>72000</v>
      </c>
      <c r="Q19" s="7">
        <v>0</v>
      </c>
      <c r="R19" s="24">
        <f t="shared" si="4"/>
        <v>214100</v>
      </c>
      <c r="S19" s="4"/>
    </row>
    <row r="20" spans="1:19" ht="34.5" customHeight="1">
      <c r="A20" s="22">
        <v>16</v>
      </c>
      <c r="B20" s="39" t="s">
        <v>21</v>
      </c>
      <c r="C20" s="39" t="s">
        <v>22</v>
      </c>
      <c r="D20" s="41" t="s">
        <v>23</v>
      </c>
      <c r="E20" s="40" t="s">
        <v>72</v>
      </c>
      <c r="F20" s="42">
        <v>21</v>
      </c>
      <c r="G20" s="1">
        <v>1</v>
      </c>
      <c r="H20" s="1">
        <v>1</v>
      </c>
      <c r="I20" s="1">
        <f t="shared" si="0"/>
        <v>23</v>
      </c>
      <c r="J20" s="1">
        <v>1</v>
      </c>
      <c r="K20" s="1">
        <v>0</v>
      </c>
      <c r="L20" s="7">
        <f t="shared" si="1"/>
        <v>32200</v>
      </c>
      <c r="M20" s="7">
        <f t="shared" si="2"/>
        <v>24150</v>
      </c>
      <c r="N20" s="8"/>
      <c r="O20" s="8"/>
      <c r="P20" s="7">
        <f t="shared" si="3"/>
        <v>36000</v>
      </c>
      <c r="Q20" s="7">
        <v>0</v>
      </c>
      <c r="R20" s="24">
        <f t="shared" si="4"/>
        <v>92350</v>
      </c>
      <c r="S20" s="20"/>
    </row>
    <row r="21" spans="1:19" ht="34.5" customHeight="1">
      <c r="A21" s="22">
        <v>17</v>
      </c>
      <c r="B21" s="39" t="s">
        <v>24</v>
      </c>
      <c r="C21" s="39" t="s">
        <v>22</v>
      </c>
      <c r="D21" s="41" t="s">
        <v>25</v>
      </c>
      <c r="E21" s="40" t="s">
        <v>72</v>
      </c>
      <c r="F21" s="42">
        <v>23</v>
      </c>
      <c r="G21" s="1">
        <v>2</v>
      </c>
      <c r="H21" s="1">
        <v>1</v>
      </c>
      <c r="I21" s="1">
        <f t="shared" si="0"/>
        <v>26</v>
      </c>
      <c r="J21" s="1">
        <v>1</v>
      </c>
      <c r="K21" s="1">
        <v>0</v>
      </c>
      <c r="L21" s="7">
        <f t="shared" si="1"/>
        <v>36400</v>
      </c>
      <c r="M21" s="7">
        <f t="shared" si="2"/>
        <v>27300</v>
      </c>
      <c r="N21" s="8"/>
      <c r="O21" s="8"/>
      <c r="P21" s="7">
        <f t="shared" si="3"/>
        <v>36000</v>
      </c>
      <c r="Q21" s="7">
        <v>0</v>
      </c>
      <c r="R21" s="24">
        <f t="shared" si="4"/>
        <v>99700</v>
      </c>
      <c r="S21" s="4"/>
    </row>
    <row r="22" spans="1:19" ht="34.5" customHeight="1">
      <c r="A22" s="22">
        <v>18</v>
      </c>
      <c r="B22" s="53" t="s">
        <v>68</v>
      </c>
      <c r="C22" s="54" t="s">
        <v>69</v>
      </c>
      <c r="D22" s="55" t="s">
        <v>62</v>
      </c>
      <c r="E22" s="40" t="s">
        <v>72</v>
      </c>
      <c r="F22" s="42">
        <v>4</v>
      </c>
      <c r="G22" s="1">
        <v>1</v>
      </c>
      <c r="H22" s="1">
        <v>1</v>
      </c>
      <c r="I22" s="1">
        <f t="shared" si="0"/>
        <v>6</v>
      </c>
      <c r="J22" s="1">
        <v>1</v>
      </c>
      <c r="K22" s="1">
        <v>0</v>
      </c>
      <c r="L22" s="7">
        <f t="shared" si="1"/>
        <v>8400</v>
      </c>
      <c r="M22" s="7">
        <f t="shared" si="2"/>
        <v>6300</v>
      </c>
      <c r="N22" s="8"/>
      <c r="O22" s="8"/>
      <c r="P22" s="7">
        <f t="shared" si="3"/>
        <v>36000</v>
      </c>
      <c r="Q22" s="7">
        <v>0</v>
      </c>
      <c r="R22" s="24">
        <f t="shared" si="4"/>
        <v>50700</v>
      </c>
      <c r="S22" s="4"/>
    </row>
    <row r="23" spans="1:19" ht="34.5" customHeight="1">
      <c r="A23" s="22">
        <v>19</v>
      </c>
      <c r="B23" s="54" t="s">
        <v>70</v>
      </c>
      <c r="C23" s="54" t="s">
        <v>69</v>
      </c>
      <c r="D23" s="55" t="s">
        <v>62</v>
      </c>
      <c r="E23" s="40" t="s">
        <v>72</v>
      </c>
      <c r="F23" s="42">
        <v>5</v>
      </c>
      <c r="G23" s="1">
        <v>1</v>
      </c>
      <c r="H23" s="1">
        <v>1</v>
      </c>
      <c r="I23" s="1">
        <f t="shared" si="0"/>
        <v>7</v>
      </c>
      <c r="J23" s="1">
        <v>1</v>
      </c>
      <c r="K23" s="21">
        <v>0</v>
      </c>
      <c r="L23" s="7">
        <f t="shared" si="1"/>
        <v>9800</v>
      </c>
      <c r="M23" s="7">
        <f t="shared" si="2"/>
        <v>7350</v>
      </c>
      <c r="N23" s="8"/>
      <c r="O23" s="8"/>
      <c r="P23" s="7">
        <f t="shared" si="3"/>
        <v>36000</v>
      </c>
      <c r="Q23" s="7">
        <v>0</v>
      </c>
      <c r="R23" s="24">
        <f t="shared" si="4"/>
        <v>53150</v>
      </c>
      <c r="S23" s="4"/>
    </row>
    <row r="24" spans="1:19" ht="34.5" customHeight="1">
      <c r="A24" s="22">
        <v>20</v>
      </c>
      <c r="B24" s="54" t="s">
        <v>71</v>
      </c>
      <c r="C24" s="54" t="s">
        <v>69</v>
      </c>
      <c r="D24" s="55" t="s">
        <v>62</v>
      </c>
      <c r="E24" s="40" t="s">
        <v>72</v>
      </c>
      <c r="F24" s="56">
        <v>6</v>
      </c>
      <c r="G24" s="1">
        <v>1</v>
      </c>
      <c r="H24" s="1">
        <v>1</v>
      </c>
      <c r="I24" s="1">
        <f t="shared" si="0"/>
        <v>8</v>
      </c>
      <c r="J24" s="1">
        <v>1</v>
      </c>
      <c r="K24" s="21">
        <v>0</v>
      </c>
      <c r="L24" s="7">
        <f t="shared" si="1"/>
        <v>11200</v>
      </c>
      <c r="M24" s="7">
        <f t="shared" si="2"/>
        <v>8400</v>
      </c>
      <c r="N24" s="8"/>
      <c r="O24" s="8"/>
      <c r="P24" s="7">
        <f t="shared" si="3"/>
        <v>36000</v>
      </c>
      <c r="Q24" s="7">
        <v>0</v>
      </c>
      <c r="R24" s="24">
        <f t="shared" si="4"/>
        <v>55600</v>
      </c>
      <c r="S24" s="4"/>
    </row>
    <row r="25" spans="1:19" ht="34.5" customHeight="1">
      <c r="A25" s="22">
        <v>21</v>
      </c>
      <c r="B25" s="52" t="s">
        <v>56</v>
      </c>
      <c r="C25" s="52" t="s">
        <v>35</v>
      </c>
      <c r="D25" s="52" t="s">
        <v>57</v>
      </c>
      <c r="E25" s="40" t="s">
        <v>72</v>
      </c>
      <c r="F25" s="42">
        <v>6</v>
      </c>
      <c r="G25" s="1">
        <v>1</v>
      </c>
      <c r="H25" s="1">
        <v>1</v>
      </c>
      <c r="I25" s="1">
        <f t="shared" si="0"/>
        <v>8</v>
      </c>
      <c r="J25" s="1">
        <v>1</v>
      </c>
      <c r="K25" s="1">
        <v>0</v>
      </c>
      <c r="L25" s="7">
        <f t="shared" si="1"/>
        <v>11200</v>
      </c>
      <c r="M25" s="7">
        <f t="shared" si="2"/>
        <v>8400</v>
      </c>
      <c r="N25" s="8"/>
      <c r="O25" s="8"/>
      <c r="P25" s="7">
        <f t="shared" si="3"/>
        <v>36000</v>
      </c>
      <c r="Q25" s="7">
        <v>0</v>
      </c>
      <c r="R25" s="24">
        <f t="shared" si="4"/>
        <v>55600</v>
      </c>
      <c r="S25" s="4"/>
    </row>
    <row r="26" spans="1:19" ht="34.5" customHeight="1">
      <c r="A26" s="22">
        <v>22</v>
      </c>
      <c r="B26" s="52" t="s">
        <v>58</v>
      </c>
      <c r="C26" s="52" t="s">
        <v>35</v>
      </c>
      <c r="D26" s="52" t="s">
        <v>57</v>
      </c>
      <c r="E26" s="40" t="s">
        <v>72</v>
      </c>
      <c r="F26" s="42">
        <v>6</v>
      </c>
      <c r="G26" s="1">
        <v>1</v>
      </c>
      <c r="H26" s="1">
        <v>1</v>
      </c>
      <c r="I26" s="1">
        <f t="shared" si="0"/>
        <v>8</v>
      </c>
      <c r="J26" s="1">
        <v>1</v>
      </c>
      <c r="K26" s="1">
        <v>0</v>
      </c>
      <c r="L26" s="7">
        <f t="shared" si="1"/>
        <v>11200</v>
      </c>
      <c r="M26" s="7">
        <f t="shared" si="2"/>
        <v>8400</v>
      </c>
      <c r="N26" s="8"/>
      <c r="O26" s="8"/>
      <c r="P26" s="7">
        <f t="shared" si="3"/>
        <v>36000</v>
      </c>
      <c r="Q26" s="7">
        <v>0</v>
      </c>
      <c r="R26" s="24">
        <f t="shared" si="4"/>
        <v>55600</v>
      </c>
      <c r="S26" s="4"/>
    </row>
    <row r="27" spans="1:19" ht="34.5" customHeight="1">
      <c r="A27" s="22">
        <v>23</v>
      </c>
      <c r="B27" s="52" t="s">
        <v>32</v>
      </c>
      <c r="C27" s="52" t="s">
        <v>20</v>
      </c>
      <c r="D27" s="52" t="s">
        <v>59</v>
      </c>
      <c r="E27" s="40" t="s">
        <v>72</v>
      </c>
      <c r="F27" s="42">
        <v>40</v>
      </c>
      <c r="G27" s="1">
        <v>3</v>
      </c>
      <c r="H27" s="1">
        <v>1</v>
      </c>
      <c r="I27" s="1">
        <f t="shared" si="0"/>
        <v>44</v>
      </c>
      <c r="J27" s="1">
        <v>2</v>
      </c>
      <c r="K27" s="1">
        <v>6</v>
      </c>
      <c r="L27" s="7">
        <f t="shared" si="1"/>
        <v>61600</v>
      </c>
      <c r="M27" s="7">
        <f t="shared" si="2"/>
        <v>46200</v>
      </c>
      <c r="N27" s="8"/>
      <c r="O27" s="8"/>
      <c r="P27" s="7">
        <f t="shared" si="3"/>
        <v>72000</v>
      </c>
      <c r="Q27" s="7">
        <v>25000</v>
      </c>
      <c r="R27" s="24">
        <f t="shared" si="4"/>
        <v>204800</v>
      </c>
      <c r="S27" s="4"/>
    </row>
    <row r="28" spans="1:19" ht="34.5" customHeight="1">
      <c r="A28" s="22">
        <v>24</v>
      </c>
      <c r="B28" s="52" t="s">
        <v>28</v>
      </c>
      <c r="C28" s="52" t="s">
        <v>31</v>
      </c>
      <c r="D28" s="52" t="s">
        <v>60</v>
      </c>
      <c r="E28" s="40" t="s">
        <v>72</v>
      </c>
      <c r="F28" s="42">
        <v>20</v>
      </c>
      <c r="G28" s="1">
        <v>1</v>
      </c>
      <c r="H28" s="1">
        <v>1</v>
      </c>
      <c r="I28" s="1">
        <f t="shared" si="0"/>
        <v>22</v>
      </c>
      <c r="J28" s="1">
        <v>1</v>
      </c>
      <c r="K28" s="1">
        <v>6</v>
      </c>
      <c r="L28" s="7">
        <f t="shared" si="1"/>
        <v>30800</v>
      </c>
      <c r="M28" s="7">
        <f t="shared" si="2"/>
        <v>23100</v>
      </c>
      <c r="N28" s="8"/>
      <c r="O28" s="8"/>
      <c r="P28" s="7">
        <f t="shared" si="3"/>
        <v>36000</v>
      </c>
      <c r="Q28" s="7">
        <v>25000</v>
      </c>
      <c r="R28" s="24">
        <f t="shared" si="4"/>
        <v>114900</v>
      </c>
      <c r="S28" s="4"/>
    </row>
    <row r="29" spans="1:19" ht="34.5" customHeight="1">
      <c r="A29" s="22">
        <v>25</v>
      </c>
      <c r="B29" s="52" t="s">
        <v>28</v>
      </c>
      <c r="C29" s="52" t="s">
        <v>29</v>
      </c>
      <c r="D29" s="52" t="s">
        <v>61</v>
      </c>
      <c r="E29" s="40" t="s">
        <v>72</v>
      </c>
      <c r="F29" s="43">
        <v>10</v>
      </c>
      <c r="G29" s="30">
        <v>1</v>
      </c>
      <c r="H29" s="1">
        <v>1</v>
      </c>
      <c r="I29" s="1">
        <f t="shared" si="0"/>
        <v>12</v>
      </c>
      <c r="J29" s="30">
        <v>1</v>
      </c>
      <c r="K29" s="30">
        <v>6</v>
      </c>
      <c r="L29" s="7">
        <f t="shared" si="1"/>
        <v>16800</v>
      </c>
      <c r="M29" s="7">
        <f t="shared" si="2"/>
        <v>12600</v>
      </c>
      <c r="N29" s="31"/>
      <c r="O29" s="31"/>
      <c r="P29" s="7">
        <f t="shared" si="3"/>
        <v>36000</v>
      </c>
      <c r="Q29" s="7">
        <v>25000</v>
      </c>
      <c r="R29" s="24">
        <f t="shared" si="4"/>
        <v>90400</v>
      </c>
      <c r="S29" s="4"/>
    </row>
    <row r="30" spans="1:19" ht="34.5" customHeight="1">
      <c r="A30" s="22">
        <v>26</v>
      </c>
      <c r="B30" s="52" t="s">
        <v>33</v>
      </c>
      <c r="C30" s="52" t="s">
        <v>26</v>
      </c>
      <c r="D30" s="52" t="s">
        <v>62</v>
      </c>
      <c r="E30" s="40" t="s">
        <v>72</v>
      </c>
      <c r="F30" s="43">
        <v>54</v>
      </c>
      <c r="G30" s="30">
        <v>4</v>
      </c>
      <c r="H30" s="1">
        <v>1</v>
      </c>
      <c r="I30" s="1">
        <f t="shared" si="0"/>
        <v>59</v>
      </c>
      <c r="J30" s="30">
        <v>2</v>
      </c>
      <c r="K30" s="30">
        <v>6</v>
      </c>
      <c r="L30" s="7">
        <f t="shared" si="1"/>
        <v>82600</v>
      </c>
      <c r="M30" s="7">
        <f t="shared" si="2"/>
        <v>61950</v>
      </c>
      <c r="N30" s="31"/>
      <c r="O30" s="31"/>
      <c r="P30" s="7">
        <f t="shared" si="3"/>
        <v>72000</v>
      </c>
      <c r="Q30" s="7">
        <v>25000</v>
      </c>
      <c r="R30" s="24">
        <f t="shared" si="4"/>
        <v>241550</v>
      </c>
      <c r="S30" s="4"/>
    </row>
    <row r="31" spans="1:19" ht="34.5" customHeight="1">
      <c r="A31" s="22">
        <v>27</v>
      </c>
      <c r="B31" s="52" t="s">
        <v>34</v>
      </c>
      <c r="C31" s="52" t="s">
        <v>31</v>
      </c>
      <c r="D31" s="52" t="s">
        <v>63</v>
      </c>
      <c r="E31" s="40" t="s">
        <v>72</v>
      </c>
      <c r="F31" s="43">
        <v>28</v>
      </c>
      <c r="G31" s="30">
        <v>2</v>
      </c>
      <c r="H31" s="1">
        <v>1</v>
      </c>
      <c r="I31" s="1">
        <f t="shared" si="0"/>
        <v>31</v>
      </c>
      <c r="J31" s="30">
        <v>1</v>
      </c>
      <c r="K31" s="30">
        <v>6</v>
      </c>
      <c r="L31" s="7">
        <f t="shared" si="1"/>
        <v>43400</v>
      </c>
      <c r="M31" s="7">
        <f t="shared" si="2"/>
        <v>32550</v>
      </c>
      <c r="N31" s="31"/>
      <c r="O31" s="31"/>
      <c r="P31" s="7">
        <f t="shared" si="3"/>
        <v>36000</v>
      </c>
      <c r="Q31" s="7">
        <v>25000</v>
      </c>
      <c r="R31" s="24">
        <f t="shared" si="4"/>
        <v>136950</v>
      </c>
      <c r="S31" s="4"/>
    </row>
    <row r="32" spans="1:19" ht="34.5" customHeight="1">
      <c r="A32" s="22">
        <v>28</v>
      </c>
      <c r="B32" s="52" t="s">
        <v>34</v>
      </c>
      <c r="C32" s="52" t="s">
        <v>29</v>
      </c>
      <c r="D32" s="52" t="s">
        <v>61</v>
      </c>
      <c r="E32" s="40" t="s">
        <v>72</v>
      </c>
      <c r="F32" s="43">
        <v>36</v>
      </c>
      <c r="G32" s="30">
        <v>2</v>
      </c>
      <c r="H32" s="1">
        <v>1</v>
      </c>
      <c r="I32" s="1">
        <f t="shared" si="0"/>
        <v>39</v>
      </c>
      <c r="J32" s="30">
        <v>1</v>
      </c>
      <c r="K32" s="30">
        <v>6</v>
      </c>
      <c r="L32" s="7">
        <f t="shared" si="1"/>
        <v>54600</v>
      </c>
      <c r="M32" s="7">
        <f t="shared" si="2"/>
        <v>40950</v>
      </c>
      <c r="N32" s="31"/>
      <c r="O32" s="31"/>
      <c r="P32" s="7">
        <f t="shared" si="3"/>
        <v>36000</v>
      </c>
      <c r="Q32" s="7">
        <v>25000</v>
      </c>
      <c r="R32" s="24">
        <f t="shared" si="4"/>
        <v>156550</v>
      </c>
      <c r="S32" s="4"/>
    </row>
    <row r="33" spans="1:19" ht="34.5" customHeight="1">
      <c r="A33" s="22">
        <v>29</v>
      </c>
      <c r="B33" s="52" t="s">
        <v>34</v>
      </c>
      <c r="C33" s="52" t="s">
        <v>35</v>
      </c>
      <c r="D33" s="52" t="s">
        <v>57</v>
      </c>
      <c r="E33" s="40" t="s">
        <v>72</v>
      </c>
      <c r="F33" s="43">
        <v>83</v>
      </c>
      <c r="G33" s="30">
        <v>6</v>
      </c>
      <c r="H33" s="1">
        <v>1</v>
      </c>
      <c r="I33" s="1">
        <f t="shared" si="0"/>
        <v>90</v>
      </c>
      <c r="J33" s="30">
        <v>2</v>
      </c>
      <c r="K33" s="30">
        <v>6</v>
      </c>
      <c r="L33" s="7">
        <f t="shared" si="1"/>
        <v>126000</v>
      </c>
      <c r="M33" s="7">
        <f t="shared" si="2"/>
        <v>94500</v>
      </c>
      <c r="N33" s="31"/>
      <c r="O33" s="31"/>
      <c r="P33" s="7">
        <f t="shared" si="3"/>
        <v>72000</v>
      </c>
      <c r="Q33" s="7">
        <v>25000</v>
      </c>
      <c r="R33" s="24">
        <f t="shared" si="4"/>
        <v>317500</v>
      </c>
      <c r="S33" s="4"/>
    </row>
    <row r="34" spans="1:19" ht="34.5" customHeight="1">
      <c r="A34" s="22">
        <v>30</v>
      </c>
      <c r="B34" s="52" t="s">
        <v>34</v>
      </c>
      <c r="C34" s="52" t="s">
        <v>26</v>
      </c>
      <c r="D34" s="52" t="s">
        <v>62</v>
      </c>
      <c r="E34" s="40" t="s">
        <v>72</v>
      </c>
      <c r="F34" s="43">
        <v>83</v>
      </c>
      <c r="G34" s="30">
        <v>6</v>
      </c>
      <c r="H34" s="1">
        <v>1</v>
      </c>
      <c r="I34" s="1">
        <f t="shared" si="0"/>
        <v>90</v>
      </c>
      <c r="J34" s="30">
        <v>2</v>
      </c>
      <c r="K34" s="30">
        <v>6</v>
      </c>
      <c r="L34" s="7">
        <f t="shared" si="1"/>
        <v>126000</v>
      </c>
      <c r="M34" s="7">
        <f t="shared" si="2"/>
        <v>94500</v>
      </c>
      <c r="N34" s="31"/>
      <c r="O34" s="31"/>
      <c r="P34" s="7">
        <f t="shared" si="3"/>
        <v>72000</v>
      </c>
      <c r="Q34" s="7">
        <v>25000</v>
      </c>
      <c r="R34" s="24">
        <f t="shared" si="4"/>
        <v>317500</v>
      </c>
      <c r="S34" s="4"/>
    </row>
    <row r="35" spans="1:19" ht="34.5" customHeight="1">
      <c r="A35" s="22">
        <v>31</v>
      </c>
      <c r="B35" s="106" t="s">
        <v>64</v>
      </c>
      <c r="C35" s="52" t="s">
        <v>65</v>
      </c>
      <c r="D35" s="52" t="s">
        <v>61</v>
      </c>
      <c r="E35" s="40" t="s">
        <v>72</v>
      </c>
      <c r="F35" s="43">
        <v>20</v>
      </c>
      <c r="G35" s="30">
        <v>1</v>
      </c>
      <c r="H35" s="1">
        <v>1</v>
      </c>
      <c r="I35" s="1">
        <f t="shared" si="0"/>
        <v>22</v>
      </c>
      <c r="J35" s="30">
        <v>1</v>
      </c>
      <c r="K35" s="30">
        <v>6</v>
      </c>
      <c r="L35" s="7">
        <f t="shared" si="1"/>
        <v>30800</v>
      </c>
      <c r="M35" s="7">
        <f t="shared" si="2"/>
        <v>23100</v>
      </c>
      <c r="N35" s="31"/>
      <c r="O35" s="31"/>
      <c r="P35" s="7">
        <f t="shared" si="3"/>
        <v>36000</v>
      </c>
      <c r="Q35" s="7">
        <v>25000</v>
      </c>
      <c r="R35" s="24">
        <f t="shared" si="4"/>
        <v>114900</v>
      </c>
      <c r="S35" s="4"/>
    </row>
    <row r="36" spans="1:19" ht="34.5" customHeight="1" thickBot="1">
      <c r="A36" s="22">
        <v>32</v>
      </c>
      <c r="B36" s="107"/>
      <c r="C36" s="52" t="s">
        <v>66</v>
      </c>
      <c r="D36" s="52" t="s">
        <v>67</v>
      </c>
      <c r="E36" s="40" t="s">
        <v>72</v>
      </c>
      <c r="F36" s="43">
        <v>15</v>
      </c>
      <c r="G36" s="30">
        <v>1</v>
      </c>
      <c r="H36" s="1">
        <v>1</v>
      </c>
      <c r="I36" s="1">
        <f t="shared" si="0"/>
        <v>17</v>
      </c>
      <c r="J36" s="30">
        <v>1</v>
      </c>
      <c r="K36" s="30">
        <v>6</v>
      </c>
      <c r="L36" s="7">
        <f t="shared" si="1"/>
        <v>23800</v>
      </c>
      <c r="M36" s="7">
        <f t="shared" si="2"/>
        <v>17850</v>
      </c>
      <c r="N36" s="31"/>
      <c r="O36" s="31"/>
      <c r="P36" s="7">
        <f t="shared" si="3"/>
        <v>36000</v>
      </c>
      <c r="Q36" s="7">
        <v>25000</v>
      </c>
      <c r="R36" s="24">
        <f t="shared" si="4"/>
        <v>102650</v>
      </c>
      <c r="S36" s="4"/>
    </row>
    <row r="37" spans="1:19" ht="34.5" customHeight="1" thickBot="1">
      <c r="A37" s="99" t="s">
        <v>46</v>
      </c>
      <c r="B37" s="100"/>
      <c r="C37" s="100"/>
      <c r="D37" s="100"/>
      <c r="E37" s="101"/>
      <c r="F37" s="57">
        <f>SUM(F5:F36)</f>
        <v>1004</v>
      </c>
      <c r="G37" s="57">
        <f>SUM(G5:G36)</f>
        <v>71</v>
      </c>
      <c r="H37" s="57">
        <f>SUM(H5:H36)</f>
        <v>32</v>
      </c>
      <c r="I37" s="57">
        <f>SUM(I5:I36)</f>
        <v>1107</v>
      </c>
      <c r="J37" s="46">
        <f>SUM(J5:J36)</f>
        <v>43</v>
      </c>
      <c r="K37" s="47" t="s">
        <v>82</v>
      </c>
      <c r="L37" s="48">
        <f>SUM(L5:L36)</f>
        <v>1549800</v>
      </c>
      <c r="M37" s="49">
        <f>SUM(M5:M36)</f>
        <v>1162350</v>
      </c>
      <c r="N37" s="50">
        <f>SUM(N5:N36)</f>
        <v>0</v>
      </c>
      <c r="O37" s="50"/>
      <c r="P37" s="49">
        <f>SUM(P5:P36)</f>
        <v>1548000</v>
      </c>
      <c r="Q37" s="49">
        <f>SUM(Q5:Q36)</f>
        <v>543000</v>
      </c>
      <c r="R37" s="25">
        <f>SUM(R5:R36)</f>
        <v>4803150</v>
      </c>
      <c r="S37" s="10"/>
    </row>
    <row r="38" spans="1:19" ht="196.5" customHeight="1" thickBot="1">
      <c r="A38" s="112" t="s">
        <v>75</v>
      </c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5"/>
    </row>
    <row r="41" spans="1:19">
      <c r="F41" s="14"/>
      <c r="G41" s="15"/>
      <c r="H41" s="15"/>
      <c r="I41" s="15"/>
      <c r="J41" s="14"/>
      <c r="K41" s="14"/>
      <c r="L41" s="14"/>
      <c r="M41" s="16"/>
    </row>
    <row r="42" spans="1:19">
      <c r="F42" s="14"/>
      <c r="G42" s="17"/>
      <c r="H42" s="17"/>
      <c r="I42" s="15"/>
      <c r="J42" s="14"/>
      <c r="K42" s="14"/>
      <c r="L42" s="14"/>
      <c r="M42" s="16"/>
    </row>
    <row r="43" spans="1:19">
      <c r="F43" s="14"/>
      <c r="G43" s="15"/>
      <c r="H43" s="15"/>
      <c r="I43" s="15"/>
      <c r="J43" s="14"/>
      <c r="K43" s="14"/>
      <c r="L43" s="14"/>
      <c r="M43" s="16"/>
      <c r="N43" s="14"/>
      <c r="O43" s="14"/>
    </row>
    <row r="44" spans="1:19">
      <c r="F44" s="15"/>
      <c r="G44" s="29"/>
      <c r="H44" s="15"/>
      <c r="I44" s="15"/>
      <c r="J44" s="14"/>
      <c r="K44" s="16"/>
      <c r="L44" s="14"/>
      <c r="M44" s="15"/>
      <c r="N44" s="16"/>
      <c r="O44" s="16"/>
    </row>
    <row r="45" spans="1:19">
      <c r="F45" s="17"/>
      <c r="G45" s="29"/>
      <c r="H45" s="15"/>
      <c r="I45" s="15"/>
      <c r="J45" s="14"/>
      <c r="K45" s="16"/>
      <c r="L45" s="14"/>
      <c r="M45" s="15"/>
      <c r="N45" s="16"/>
      <c r="O45" s="16"/>
    </row>
    <row r="46" spans="1:19">
      <c r="F46" s="15"/>
      <c r="G46" s="29"/>
      <c r="H46" s="15"/>
      <c r="I46" s="15"/>
      <c r="J46" s="14"/>
      <c r="K46" s="16"/>
      <c r="L46" s="14"/>
      <c r="M46" s="15"/>
      <c r="N46" s="16"/>
      <c r="O46" s="16"/>
    </row>
    <row r="47" spans="1:19">
      <c r="F47" s="15"/>
      <c r="G47" s="29"/>
      <c r="H47" s="15"/>
      <c r="I47" s="15"/>
      <c r="J47" s="14"/>
      <c r="K47" s="16"/>
      <c r="L47" s="14"/>
      <c r="M47" s="15"/>
      <c r="N47" s="16"/>
      <c r="O47" s="16"/>
    </row>
    <row r="48" spans="1:19">
      <c r="F48" s="15"/>
      <c r="G48" s="15"/>
      <c r="H48" s="15"/>
      <c r="I48" s="15"/>
      <c r="J48" s="14"/>
      <c r="K48" s="16"/>
      <c r="L48" s="14"/>
      <c r="M48" s="15"/>
      <c r="N48" s="16"/>
      <c r="O48" s="16"/>
    </row>
    <row r="49" spans="6:15">
      <c r="F49" s="15"/>
      <c r="G49" s="15"/>
      <c r="H49" s="15"/>
      <c r="I49" s="15"/>
      <c r="J49" s="14"/>
      <c r="K49" s="16"/>
      <c r="L49" s="14"/>
      <c r="M49" s="15"/>
      <c r="N49" s="16"/>
      <c r="O49" s="16"/>
    </row>
    <row r="50" spans="6:15">
      <c r="F50" s="15"/>
      <c r="G50" s="15"/>
      <c r="H50" s="15"/>
      <c r="I50" s="15"/>
      <c r="J50" s="14"/>
      <c r="K50" s="16"/>
      <c r="L50" s="14"/>
      <c r="M50" s="15"/>
      <c r="N50" s="16"/>
      <c r="O50" s="16"/>
    </row>
    <row r="51" spans="6:15">
      <c r="F51" s="15"/>
      <c r="G51" s="15"/>
      <c r="H51" s="15"/>
      <c r="I51" s="15"/>
      <c r="J51" s="14"/>
      <c r="K51" s="16"/>
      <c r="L51" s="14"/>
      <c r="M51" s="15"/>
      <c r="N51" s="16"/>
      <c r="O51" s="16"/>
    </row>
    <row r="52" spans="6:15">
      <c r="F52" s="15"/>
      <c r="G52" s="15"/>
      <c r="H52" s="15"/>
      <c r="I52" s="15"/>
      <c r="J52" s="14"/>
      <c r="K52" s="16"/>
      <c r="L52" s="14"/>
      <c r="M52" s="15"/>
      <c r="N52" s="16"/>
      <c r="O52" s="16"/>
    </row>
    <row r="53" spans="6:15">
      <c r="F53" s="15"/>
      <c r="G53" s="15"/>
      <c r="H53" s="15"/>
      <c r="I53" s="15"/>
      <c r="J53" s="14"/>
      <c r="K53" s="16"/>
      <c r="L53" s="14"/>
      <c r="M53" s="15"/>
      <c r="N53" s="16"/>
      <c r="O53" s="16"/>
    </row>
    <row r="54" spans="6:15">
      <c r="F54" s="15"/>
      <c r="G54" s="15"/>
      <c r="H54" s="15"/>
      <c r="I54" s="14"/>
      <c r="J54" s="14"/>
      <c r="K54" s="16"/>
      <c r="L54" s="14"/>
      <c r="M54" s="15"/>
      <c r="N54" s="16"/>
      <c r="O54" s="16"/>
    </row>
    <row r="55" spans="6:15">
      <c r="F55" s="15"/>
      <c r="G55" s="15"/>
      <c r="H55" s="15"/>
      <c r="I55" s="14"/>
      <c r="J55" s="14"/>
      <c r="K55" s="16"/>
      <c r="L55" s="14"/>
      <c r="M55" s="15"/>
      <c r="N55" s="16"/>
      <c r="O55" s="16"/>
    </row>
    <row r="56" spans="6:15">
      <c r="F56" s="15"/>
      <c r="G56" s="15"/>
      <c r="H56" s="15"/>
      <c r="I56" s="14"/>
      <c r="J56" s="14"/>
      <c r="K56" s="16"/>
      <c r="L56" s="14"/>
      <c r="M56" s="15"/>
      <c r="N56" s="16"/>
      <c r="O56" s="16"/>
    </row>
    <row r="57" spans="6:15">
      <c r="F57" s="14"/>
      <c r="G57" s="14"/>
      <c r="H57" s="14"/>
      <c r="I57" s="14"/>
      <c r="J57" s="14"/>
      <c r="K57" s="18"/>
      <c r="L57" s="14"/>
      <c r="M57" s="15"/>
      <c r="N57" s="16"/>
      <c r="O57" s="16"/>
    </row>
    <row r="58" spans="6:15">
      <c r="F58" s="14"/>
      <c r="G58" s="14"/>
      <c r="H58" s="14"/>
      <c r="I58" s="14"/>
      <c r="J58" s="14"/>
      <c r="K58" s="14"/>
      <c r="L58" s="14"/>
      <c r="M58" s="15"/>
      <c r="N58" s="16"/>
      <c r="O58" s="16"/>
    </row>
    <row r="59" spans="6:15">
      <c r="F59" s="14"/>
      <c r="G59" s="14"/>
      <c r="H59" s="14"/>
      <c r="I59" s="14"/>
      <c r="J59" s="14"/>
      <c r="K59" s="14"/>
      <c r="L59" s="14"/>
      <c r="M59" s="15"/>
      <c r="N59" s="16"/>
      <c r="O59" s="16"/>
    </row>
    <row r="60" spans="6:15">
      <c r="F60" s="14"/>
      <c r="G60" s="14"/>
      <c r="H60" s="14"/>
      <c r="I60" s="14"/>
      <c r="J60" s="14"/>
      <c r="K60" s="14"/>
      <c r="L60" s="14"/>
      <c r="M60" s="15"/>
      <c r="N60" s="16"/>
      <c r="O60" s="16"/>
    </row>
    <row r="61" spans="6:15">
      <c r="F61" s="14"/>
      <c r="G61" s="14"/>
      <c r="H61" s="14"/>
      <c r="I61" s="14"/>
      <c r="J61" s="14"/>
      <c r="K61" s="14"/>
      <c r="L61" s="14"/>
      <c r="M61" s="15"/>
      <c r="N61" s="16"/>
      <c r="O61" s="16"/>
    </row>
    <row r="62" spans="6:15">
      <c r="F62" s="14"/>
      <c r="G62" s="14"/>
      <c r="H62" s="14"/>
      <c r="I62" s="14"/>
      <c r="J62" s="14"/>
      <c r="K62" s="14"/>
      <c r="L62" s="14"/>
      <c r="M62" s="14"/>
      <c r="N62" s="18"/>
      <c r="O62" s="18"/>
    </row>
    <row r="63" spans="6:15">
      <c r="F63" s="14"/>
      <c r="G63" s="14"/>
      <c r="H63" s="14"/>
      <c r="I63" s="14"/>
      <c r="J63" s="14"/>
      <c r="K63" s="14"/>
      <c r="L63" s="14"/>
      <c r="M63" s="14"/>
      <c r="N63" s="14"/>
      <c r="O63" s="14"/>
    </row>
  </sheetData>
  <mergeCells count="26">
    <mergeCell ref="A1:R1"/>
    <mergeCell ref="A38:R38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L2:L3"/>
    <mergeCell ref="N3:N4"/>
    <mergeCell ref="P2:P3"/>
    <mergeCell ref="B2:B4"/>
    <mergeCell ref="Q2:Q4"/>
    <mergeCell ref="R2:R4"/>
    <mergeCell ref="M2:M3"/>
    <mergeCell ref="A37:E37"/>
    <mergeCell ref="O2:O4"/>
    <mergeCell ref="B5:B9"/>
    <mergeCell ref="B10:B14"/>
    <mergeCell ref="B15:B17"/>
    <mergeCell ref="B35:B36"/>
  </mergeCells>
  <phoneticPr fontId="15" type="noConversion"/>
  <pageMargins left="0.7" right="0.7" top="0.75" bottom="0.75" header="0.3" footer="0.3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「團體組」補助經費一覽表</vt:lpstr>
      <vt:lpstr>「團體組」補助經費細目表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2022-01-21T01:31:38Z</cp:lastPrinted>
  <dcterms:created xsi:type="dcterms:W3CDTF">2020-01-07T07:49:07Z</dcterms:created>
  <dcterms:modified xsi:type="dcterms:W3CDTF">2022-01-25T05:51:26Z</dcterms:modified>
</cp:coreProperties>
</file>