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90" windowWidth="18315" windowHeight="10035"/>
  </bookViews>
  <sheets>
    <sheet name="107-1" sheetId="1" r:id="rId1"/>
  </sheets>
  <definedNames>
    <definedName name="_xlnm.Print_Titles" localSheetId="0">'107-1'!$2:$2</definedName>
  </definedNames>
  <calcPr calcId="145621"/>
</workbook>
</file>

<file path=xl/calcChain.xml><?xml version="1.0" encoding="utf-8"?>
<calcChain xmlns="http://schemas.openxmlformats.org/spreadsheetml/2006/main">
  <c r="F80" i="1" l="1"/>
  <c r="F76" i="1" l="1"/>
  <c r="F45" i="1"/>
  <c r="C80" i="1" l="1"/>
  <c r="F41" i="1"/>
  <c r="F78" i="1"/>
  <c r="F37" i="1" l="1"/>
  <c r="G37" i="1"/>
  <c r="H37" i="1"/>
  <c r="F6" i="1" l="1"/>
  <c r="F64" i="1" l="1"/>
  <c r="F77" i="1" l="1"/>
  <c r="F4" i="1" l="1"/>
  <c r="F73" i="1" l="1"/>
  <c r="F54" i="1"/>
  <c r="F40" i="1"/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8" i="1"/>
  <c r="F39" i="1"/>
  <c r="F42" i="1"/>
  <c r="F43" i="1"/>
  <c r="F44" i="1"/>
  <c r="F46" i="1"/>
  <c r="F47" i="1"/>
  <c r="F48" i="1"/>
  <c r="F49" i="1"/>
  <c r="F50" i="1"/>
  <c r="F51" i="1"/>
  <c r="F52" i="1"/>
  <c r="F53" i="1"/>
  <c r="G53" i="1" s="1"/>
  <c r="H53" i="1" s="1"/>
  <c r="F55" i="1"/>
  <c r="F56" i="1"/>
  <c r="F57" i="1"/>
  <c r="F58" i="1"/>
  <c r="F59" i="1"/>
  <c r="F60" i="1"/>
  <c r="F61" i="1"/>
  <c r="F62" i="1"/>
  <c r="F63" i="1"/>
  <c r="F65" i="1"/>
  <c r="F66" i="1"/>
  <c r="F67" i="1"/>
  <c r="F68" i="1"/>
  <c r="F69" i="1"/>
  <c r="F70" i="1"/>
  <c r="F71" i="1"/>
  <c r="F72" i="1"/>
  <c r="F74" i="1"/>
  <c r="F75" i="1"/>
  <c r="F79" i="1"/>
  <c r="F12" i="1"/>
  <c r="F5" i="1"/>
  <c r="F7" i="1"/>
  <c r="F8" i="1"/>
  <c r="F9" i="1"/>
  <c r="F10" i="1"/>
  <c r="F11" i="1"/>
  <c r="F3" i="1"/>
  <c r="H80" i="1" l="1"/>
  <c r="G80" i="1"/>
  <c r="E80" i="1"/>
  <c r="H79" i="1"/>
  <c r="G79" i="1"/>
  <c r="H75" i="1"/>
  <c r="G75" i="1"/>
  <c r="H74" i="1"/>
  <c r="G74" i="1"/>
  <c r="H72" i="1"/>
  <c r="G72" i="1"/>
  <c r="H71" i="1"/>
  <c r="G71" i="1"/>
  <c r="H70" i="1"/>
  <c r="G70" i="1"/>
  <c r="H69" i="1"/>
  <c r="G69" i="1"/>
  <c r="H68" i="1"/>
  <c r="G68" i="1"/>
  <c r="H67" i="1"/>
  <c r="G67" i="1"/>
  <c r="H65" i="1"/>
  <c r="G65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39" i="1"/>
  <c r="G39" i="1"/>
  <c r="H38" i="1"/>
  <c r="G38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8" i="1"/>
  <c r="G8" i="1"/>
  <c r="H7" i="1"/>
  <c r="G7" i="1"/>
  <c r="H5" i="1"/>
  <c r="G5" i="1"/>
  <c r="H3" i="1"/>
  <c r="G3" i="1"/>
</calcChain>
</file>

<file path=xl/sharedStrings.xml><?xml version="1.0" encoding="utf-8"?>
<sst xmlns="http://schemas.openxmlformats.org/spreadsheetml/2006/main" count="167" uniqueCount="167">
  <si>
    <t>序號</t>
  </si>
  <si>
    <t>學校名稱</t>
  </si>
  <si>
    <t>總計</t>
    <phoneticPr fontId="3" type="noConversion"/>
  </si>
  <si>
    <t>美崙國中</t>
  </si>
  <si>
    <t>吉安國中</t>
  </si>
  <si>
    <t>平和國中</t>
    <phoneticPr fontId="2" type="noConversion"/>
  </si>
  <si>
    <t>萬榮國中</t>
  </si>
  <si>
    <t>富里國中</t>
  </si>
  <si>
    <t>豐濱國中</t>
  </si>
  <si>
    <t>明禮國小</t>
  </si>
  <si>
    <t>明義國小</t>
  </si>
  <si>
    <t>明廉國小</t>
  </si>
  <si>
    <t>中正國小</t>
  </si>
  <si>
    <t>信義國小</t>
  </si>
  <si>
    <t>復興國小</t>
  </si>
  <si>
    <t>中華國小</t>
  </si>
  <si>
    <t>忠孝國小</t>
  </si>
  <si>
    <t>北濱國小</t>
  </si>
  <si>
    <t>鑄強國小</t>
  </si>
  <si>
    <t>國福國小</t>
  </si>
  <si>
    <t>北埔國小</t>
  </si>
  <si>
    <t>康樂國小</t>
  </si>
  <si>
    <t>嘉里國小</t>
  </si>
  <si>
    <t>吉安國小</t>
  </si>
  <si>
    <t>宜昌國小</t>
  </si>
  <si>
    <t>北昌國小</t>
  </si>
  <si>
    <t>光華國小</t>
  </si>
  <si>
    <t>稻香國小</t>
  </si>
  <si>
    <t>南華國小</t>
  </si>
  <si>
    <t>化仁國小</t>
  </si>
  <si>
    <t>太昌國小</t>
  </si>
  <si>
    <t>平和國小</t>
  </si>
  <si>
    <t>豐裡國小</t>
  </si>
  <si>
    <t>豐山國小</t>
  </si>
  <si>
    <t>志學國小</t>
  </si>
  <si>
    <t>溪口國小</t>
  </si>
  <si>
    <t>鳳林國小</t>
  </si>
  <si>
    <t>大榮國小</t>
  </si>
  <si>
    <t>林榮國小</t>
  </si>
  <si>
    <t>長橋國小</t>
  </si>
  <si>
    <t>北林國小</t>
  </si>
  <si>
    <t>鳳仁國小</t>
  </si>
  <si>
    <t>光復國小</t>
  </si>
  <si>
    <t>太巴塱國小</t>
  </si>
  <si>
    <t>大進國小</t>
  </si>
  <si>
    <t>瑞美國小</t>
  </si>
  <si>
    <t>舞鶴國小</t>
  </si>
  <si>
    <t>瑞北國小</t>
  </si>
  <si>
    <t>玉里國小</t>
  </si>
  <si>
    <t>源城國小</t>
  </si>
  <si>
    <t>樂合國小</t>
  </si>
  <si>
    <t>三民國小</t>
  </si>
  <si>
    <t>德武國小</t>
  </si>
  <si>
    <t>中城國小</t>
  </si>
  <si>
    <t>富里國小</t>
  </si>
  <si>
    <t>永豐國小</t>
  </si>
  <si>
    <t>學田國小</t>
  </si>
  <si>
    <t>東竹國小</t>
  </si>
  <si>
    <t>秀林國小</t>
  </si>
  <si>
    <t>佳民國小</t>
  </si>
  <si>
    <t>銅門國小</t>
  </si>
  <si>
    <t>水源國小</t>
  </si>
  <si>
    <t>文蘭國小</t>
  </si>
  <si>
    <t>三棧國小</t>
  </si>
  <si>
    <t>銅蘭國小</t>
  </si>
  <si>
    <t>見晴國小</t>
  </si>
  <si>
    <t>古風國小</t>
  </si>
  <si>
    <t>中原國小</t>
  </si>
  <si>
    <r>
      <t>校外教學午餐費補助需符合於</t>
    </r>
    <r>
      <rPr>
        <sz val="12"/>
        <color rgb="FFFF0000"/>
        <rFont val="標楷體"/>
        <family val="4"/>
        <charset val="136"/>
      </rPr>
      <t>上課日舉行</t>
    </r>
    <r>
      <rPr>
        <sz val="12"/>
        <color theme="1"/>
        <rFont val="標楷體"/>
        <family val="4"/>
        <charset val="136"/>
      </rPr>
      <t>及</t>
    </r>
    <r>
      <rPr>
        <sz val="12"/>
        <color rgb="FFFF0000"/>
        <rFont val="標楷體"/>
        <family val="4"/>
        <charset val="136"/>
      </rPr>
      <t>當日往返</t>
    </r>
    <r>
      <rPr>
        <sz val="12"/>
        <color theme="1"/>
        <rFont val="標楷體"/>
        <family val="4"/>
        <charset val="136"/>
      </rPr>
      <t>等2條件。</t>
    </r>
    <phoneticPr fontId="2" type="noConversion"/>
  </si>
  <si>
    <r>
      <rPr>
        <sz val="12"/>
        <color rgb="FFFF0000"/>
        <rFont val="標楷體"/>
        <family val="4"/>
        <charset val="136"/>
      </rPr>
      <t>國中每餐補助50元，國小45元，</t>
    </r>
    <r>
      <rPr>
        <sz val="12"/>
        <color theme="1"/>
        <rFont val="標楷體"/>
        <family val="4"/>
        <charset val="136"/>
      </rPr>
      <t>每日參與活動人數與留校用餐人數不得大於該校學生數。</t>
    </r>
    <phoneticPr fontId="2" type="noConversion"/>
  </si>
  <si>
    <r>
      <t>請於</t>
    </r>
    <r>
      <rPr>
        <sz val="12"/>
        <color rgb="FFFF0000"/>
        <rFont val="標楷體"/>
        <family val="4"/>
        <charset val="136"/>
      </rPr>
      <t>活動結束後20日</t>
    </r>
    <r>
      <rPr>
        <sz val="12"/>
        <color theme="1"/>
        <rFont val="標楷體"/>
        <family val="4"/>
        <charset val="136"/>
      </rPr>
      <t>內檢具</t>
    </r>
    <r>
      <rPr>
        <sz val="12"/>
        <color rgb="FFFF0000"/>
        <rFont val="標楷體"/>
        <family val="4"/>
        <charset val="136"/>
      </rPr>
      <t>經費結報表</t>
    </r>
    <r>
      <rPr>
        <sz val="12"/>
        <color theme="1"/>
        <rFont val="標楷體"/>
        <family val="4"/>
        <charset val="136"/>
      </rPr>
      <t>一式2份送府核銷沖帳，如有執行結餘款，請以「</t>
    </r>
    <r>
      <rPr>
        <sz val="12"/>
        <color rgb="FFFF0000"/>
        <rFont val="標楷體"/>
        <family val="4"/>
        <charset val="136"/>
      </rPr>
      <t>繳款書</t>
    </r>
    <r>
      <rPr>
        <sz val="12"/>
        <color theme="1"/>
        <rFont val="標楷體"/>
        <family val="4"/>
        <charset val="136"/>
      </rPr>
      <t>」方式併同繳回。</t>
    </r>
    <phoneticPr fontId="2" type="noConversion"/>
  </si>
  <si>
    <t>花蓮縣補助107學年第1學期國中小校外教學午餐費核定表</t>
    <phoneticPr fontId="3" type="noConversion"/>
  </si>
  <si>
    <t>東里國中</t>
    <phoneticPr fontId="2" type="noConversion"/>
  </si>
  <si>
    <t>水璉國小</t>
    <phoneticPr fontId="2" type="noConversion"/>
  </si>
  <si>
    <t>紅葉國小</t>
    <phoneticPr fontId="2" type="noConversion"/>
  </si>
  <si>
    <t>西寶國小</t>
    <phoneticPr fontId="2" type="noConversion"/>
  </si>
  <si>
    <t>舉辦日期</t>
    <phoneticPr fontId="3" type="noConversion"/>
  </si>
  <si>
    <t>全校
人數</t>
    <phoneticPr fontId="3" type="noConversion"/>
  </si>
  <si>
    <t>參加
人數</t>
    <phoneticPr fontId="3" type="noConversion"/>
  </si>
  <si>
    <t>留校用餐人數</t>
    <phoneticPr fontId="3" type="noConversion"/>
  </si>
  <si>
    <t>未參加人數</t>
    <phoneticPr fontId="3" type="noConversion"/>
  </si>
  <si>
    <r>
      <t xml:space="preserve">金額
</t>
    </r>
    <r>
      <rPr>
        <sz val="9"/>
        <rFont val="標楷體"/>
        <family val="4"/>
        <charset val="136"/>
      </rPr>
      <t>國中50元,國小45元</t>
    </r>
    <phoneticPr fontId="3" type="noConversion"/>
  </si>
  <si>
    <t>10/2文化中心、太魯閣、光隆博物館、池南森林遊樂區、光復鄉</t>
    <phoneticPr fontId="2" type="noConversion"/>
  </si>
  <si>
    <t>9/21鯉魚潭綠野鄉露營區</t>
    <phoneticPr fontId="2" type="noConversion"/>
  </si>
  <si>
    <t>10/2花蓮高商</t>
    <phoneticPr fontId="2" type="noConversion"/>
  </si>
  <si>
    <t>11/9兆豐農場</t>
    <phoneticPr fontId="2" type="noConversion"/>
  </si>
  <si>
    <t>11/2理想大地、馬太鞍濕地</t>
    <phoneticPr fontId="2" type="noConversion"/>
  </si>
  <si>
    <t>12/22花蓮市</t>
    <phoneticPr fontId="2" type="noConversion"/>
  </si>
  <si>
    <t>11/16光復鄉</t>
    <phoneticPr fontId="2" type="noConversion"/>
  </si>
  <si>
    <t>12/14太魯閣國家公園</t>
    <phoneticPr fontId="2" type="noConversion"/>
  </si>
  <si>
    <t>10/19台灣史前博物館</t>
    <phoneticPr fontId="2" type="noConversion"/>
  </si>
  <si>
    <t>10/16兆豐農場</t>
    <phoneticPr fontId="2" type="noConversion"/>
  </si>
  <si>
    <t>11/22池南森林遊樂區</t>
    <phoneticPr fontId="2" type="noConversion"/>
  </si>
  <si>
    <t>10/19太魯閣國家管理處</t>
    <phoneticPr fontId="2" type="noConversion"/>
  </si>
  <si>
    <t>11/13池南教育中心</t>
    <phoneticPr fontId="2" type="noConversion"/>
  </si>
  <si>
    <t>11/30海洋公園</t>
    <phoneticPr fontId="2" type="noConversion"/>
  </si>
  <si>
    <t>11/9青陽農場</t>
    <phoneticPr fontId="2" type="noConversion"/>
  </si>
  <si>
    <t>11/9鯉魚潭</t>
    <phoneticPr fontId="2" type="noConversion"/>
  </si>
  <si>
    <t>10/23都蘭糖廠</t>
    <phoneticPr fontId="2" type="noConversion"/>
  </si>
  <si>
    <t>11/1勵馨基金會、光隆博物館、池南教育中心、怡園、鯉魚潭</t>
    <phoneticPr fontId="2" type="noConversion"/>
  </si>
  <si>
    <t>11/13池南森林公園</t>
    <phoneticPr fontId="2" type="noConversion"/>
  </si>
  <si>
    <t>10/5太魯閣布洛灣</t>
    <phoneticPr fontId="2" type="noConversion"/>
  </si>
  <si>
    <t>11/16青陽農場</t>
    <phoneticPr fontId="2" type="noConversion"/>
  </si>
  <si>
    <t>11/13知卡宣、12/4花蓮市農會碾米廠、11/20池南教育中心、11/8林田山光復糖廠、11/13宜蘭酒廠、10/3太魯閣</t>
    <phoneticPr fontId="2" type="noConversion"/>
  </si>
  <si>
    <t>11/22花蓮縣境內</t>
    <phoneticPr fontId="2" type="noConversion"/>
  </si>
  <si>
    <t>11/16立川魚場、池南森林遊樂區</t>
    <phoneticPr fontId="2" type="noConversion"/>
  </si>
  <si>
    <t>10/19花蓮港務分公司</t>
    <phoneticPr fontId="2" type="noConversion"/>
  </si>
  <si>
    <t>10/5豐之谷、10/9阿尼吉農莊、11/6光隆博物館</t>
    <phoneticPr fontId="2" type="noConversion"/>
  </si>
  <si>
    <t>11/8馬太鞍濕地</t>
    <phoneticPr fontId="2" type="noConversion"/>
  </si>
  <si>
    <t>10/19光復糖廠</t>
    <phoneticPr fontId="2" type="noConversion"/>
  </si>
  <si>
    <t>11/8遠雄海洋公園</t>
    <phoneticPr fontId="2" type="noConversion"/>
  </si>
  <si>
    <t>11/16兆豐農場、馬太鞍濕地</t>
    <phoneticPr fontId="2" type="noConversion"/>
  </si>
  <si>
    <t>國風國中</t>
    <phoneticPr fontId="2" type="noConversion"/>
  </si>
  <si>
    <t>12/22遠雄海洋公園</t>
    <phoneticPr fontId="2" type="noConversion"/>
  </si>
  <si>
    <t>11/9花蓮縣內</t>
    <phoneticPr fontId="2" type="noConversion"/>
  </si>
  <si>
    <t>大禹國小</t>
    <phoneticPr fontId="2" type="noConversion"/>
  </si>
  <si>
    <t>10/5布洛灣</t>
    <phoneticPr fontId="2" type="noConversion"/>
  </si>
  <si>
    <t>11/9文蘭國小</t>
    <phoneticPr fontId="2" type="noConversion"/>
  </si>
  <si>
    <t>11/13太管處、池南森林遊樂區、理想大地、海洋公園</t>
    <phoneticPr fontId="2" type="noConversion"/>
  </si>
  <si>
    <t>11/13海洋公園</t>
    <phoneticPr fontId="2" type="noConversion"/>
  </si>
  <si>
    <t>11/13七星潭</t>
    <phoneticPr fontId="2" type="noConversion"/>
  </si>
  <si>
    <t>11/1春日國小及溫泉公園</t>
    <phoneticPr fontId="2" type="noConversion"/>
  </si>
  <si>
    <t>明里國小</t>
    <phoneticPr fontId="2" type="noConversion"/>
  </si>
  <si>
    <t>11/8瑞穗牧場及銀川有機米廠</t>
    <phoneticPr fontId="2" type="noConversion"/>
  </si>
  <si>
    <t>12/22瑞穗生態館+瑞穗牧場環境教育</t>
    <phoneticPr fontId="2" type="noConversion"/>
  </si>
  <si>
    <t>11/15知卡宣、池南、太魯閣、豐之谷、加灣、12/7文化中心</t>
    <phoneticPr fontId="2" type="noConversion"/>
  </si>
  <si>
    <t>11/2將軍府、松園、美崙生態展示館、洄瀾人文館、鐵道文化館、北濱、美崙溪、文創園區</t>
    <phoneticPr fontId="2" type="noConversion"/>
  </si>
  <si>
    <t>11/2池南森林遊樂區、馬太鞍濕地</t>
    <phoneticPr fontId="2" type="noConversion"/>
  </si>
  <si>
    <t>11/9紙漿廠</t>
    <phoneticPr fontId="2" type="noConversion"/>
  </si>
  <si>
    <t>秀林國中</t>
    <phoneticPr fontId="2" type="noConversion"/>
  </si>
  <si>
    <t>10/19海洋公園、野猴子探險森林</t>
    <phoneticPr fontId="2" type="noConversion"/>
  </si>
  <si>
    <t>10/9小巨蛋、11/9花蓮港、12/7文化局</t>
    <phoneticPr fontId="2" type="noConversion"/>
  </si>
  <si>
    <t>11/9大陳故事館、空軍基地、縣議會、法院</t>
    <phoneticPr fontId="2" type="noConversion"/>
  </si>
  <si>
    <t>池南森林遊樂區、海洋公園</t>
    <phoneticPr fontId="2" type="noConversion"/>
  </si>
  <si>
    <t>11/9池南森林遊樂區</t>
    <phoneticPr fontId="2" type="noConversion"/>
  </si>
  <si>
    <t>11/9日豐磚仔窯、11/15兆豐農場、三仙台</t>
    <phoneticPr fontId="2" type="noConversion"/>
  </si>
  <si>
    <t>海洋公園、石雕博物館、池南自然教育中心、文化局</t>
    <phoneticPr fontId="2" type="noConversion"/>
  </si>
  <si>
    <t>台東延平鄉</t>
    <phoneticPr fontId="2" type="noConversion"/>
  </si>
  <si>
    <t>11/16東華大學、芥菜種會</t>
    <phoneticPr fontId="2" type="noConversion"/>
  </si>
  <si>
    <t>10/5花工、12/22瓦拉米步道、南安遊客中心、玉里高中</t>
    <phoneticPr fontId="2" type="noConversion"/>
  </si>
  <si>
    <t>壽豐國小</t>
    <phoneticPr fontId="2" type="noConversion"/>
  </si>
  <si>
    <t>11/13太魯閣、東海岸、石梯坪/三仙台/成功漁港</t>
    <phoneticPr fontId="2" type="noConversion"/>
  </si>
  <si>
    <t>豐濱國小</t>
    <phoneticPr fontId="2" type="noConversion"/>
  </si>
  <si>
    <t>11/9壽豐鄉</t>
    <phoneticPr fontId="2" type="noConversion"/>
  </si>
  <si>
    <t>11/30太魯閣</t>
    <phoneticPr fontId="2" type="noConversion"/>
  </si>
  <si>
    <t>11/9蝴蝶谷、11/7玉東國中</t>
    <phoneticPr fontId="2" type="noConversion"/>
  </si>
  <si>
    <t>12/7勝安公園、理想大地、海洋公園、鯉魚潭</t>
    <phoneticPr fontId="2" type="noConversion"/>
  </si>
  <si>
    <t>12/7西林村-洪甗藝坊、池南自然教育中心</t>
    <phoneticPr fontId="2" type="noConversion"/>
  </si>
  <si>
    <t>11/6鯉魚潭、兆豐農場、馬太鞍、池南森林遊樂區</t>
    <phoneticPr fontId="2" type="noConversion"/>
  </si>
  <si>
    <t>10/3太魯閣、11/2鯉魚潭</t>
    <phoneticPr fontId="2" type="noConversion"/>
  </si>
  <si>
    <t>月眉國小</t>
    <phoneticPr fontId="2" type="noConversion"/>
  </si>
  <si>
    <t>11/23兆豐農場</t>
    <phoneticPr fontId="2" type="noConversion"/>
  </si>
  <si>
    <t>11/9花蓮市</t>
    <phoneticPr fontId="2" type="noConversion"/>
  </si>
  <si>
    <t>10/3太魯閣、10/19文化局</t>
    <phoneticPr fontId="2" type="noConversion"/>
  </si>
  <si>
    <t>立山國小</t>
    <phoneticPr fontId="2" type="noConversion"/>
  </si>
  <si>
    <t>11/9蝴蝶谷</t>
    <phoneticPr fontId="2" type="noConversion"/>
  </si>
  <si>
    <t>10/11富山護漁、海水浴場、東管處</t>
    <phoneticPr fontId="2" type="noConversion"/>
  </si>
  <si>
    <t>10/23浴溫泉/馬太鞍濕地、10/24玉里消防局、10/26石梯坪/八仙洞</t>
    <phoneticPr fontId="2" type="noConversion"/>
  </si>
  <si>
    <t>11/16台東縣成功鎮</t>
    <phoneticPr fontId="2" type="noConversion"/>
  </si>
  <si>
    <t>12/7文化局</t>
    <phoneticPr fontId="2" type="noConversion"/>
  </si>
  <si>
    <t>11/2慶修院、文化局、光復糖廠</t>
    <phoneticPr fontId="2" type="noConversion"/>
  </si>
  <si>
    <t>11/15台東縣電光國小</t>
    <phoneticPr fontId="2" type="noConversion"/>
  </si>
  <si>
    <t>11/5知卡宣、11/13文化局、11/15台開農場/水培所/花草集民宿/海洋博物款/光隆博物館/鯉魚潭/兆豐農場、12/21花蓮港、12/25太平洋公園、1/4初英山、1/15鐵道文化館</t>
    <phoneticPr fontId="2" type="noConversion"/>
  </si>
  <si>
    <t>11/2職校參訪</t>
    <phoneticPr fontId="2" type="noConversion"/>
  </si>
  <si>
    <t>11/9太管處、北埔芥菜種會、光隆博物館、壽豐風華再現館、馬太鞍濕地、台開心農場</t>
    <phoneticPr fontId="2" type="noConversion"/>
  </si>
  <si>
    <t>10/3面山大會師、10/5台東特教學校、卑南文化公園、12/23池上</t>
    <phoneticPr fontId="2" type="noConversion"/>
  </si>
  <si>
    <t>9/14池南自然教育中心、9/19~1/16花農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</si>
</sst>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#,##0&quot; 校&quot;_ ;[Red]\-#,##0\ "/>
    <numFmt numFmtId="178" formatCode="#,##0_ ;[Red]\-#,##0\ "/>
    <numFmt numFmtId="179" formatCode="m&quot;月&quot;d&quot;日&quot;"/>
  </numFmts>
  <fonts count="13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"/>
      <name val="新細明體"/>
      <family val="1"/>
      <charset val="136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9"/>
      <name val="標楷體"/>
      <family val="4"/>
      <charset val="136"/>
    </font>
    <font>
      <sz val="1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4" fillId="0" borderId="1" xfId="3" applyNumberFormat="1" applyFont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 justifyLastLine="1"/>
    </xf>
    <xf numFmtId="49" fontId="4" fillId="2" borderId="1" xfId="0" applyNumberFormat="1" applyFont="1" applyFill="1" applyBorder="1" applyAlignment="1">
      <alignment horizontal="center" vertical="center" wrapText="1" justifyLastLine="1" shrinkToFit="1"/>
    </xf>
    <xf numFmtId="0" fontId="4" fillId="0" borderId="0" xfId="0" applyFont="1" applyAlignment="1">
      <alignment horizontal="center" vertical="center" justifyLastLine="1" shrinkToFit="1"/>
    </xf>
    <xf numFmtId="178" fontId="4" fillId="0" borderId="1" xfId="3" applyNumberFormat="1" applyFont="1" applyBorder="1" applyAlignment="1" applyProtection="1">
      <alignment horizontal="center" vertical="center" shrinkToFit="1"/>
      <protection locked="0"/>
    </xf>
    <xf numFmtId="49" fontId="8" fillId="3" borderId="1" xfId="0" applyNumberFormat="1" applyFont="1" applyFill="1" applyBorder="1" applyAlignment="1">
      <alignment horizontal="center" vertical="center" justifyLastLine="1" shrinkToFit="1"/>
    </xf>
    <xf numFmtId="0" fontId="4" fillId="0" borderId="0" xfId="2" applyFont="1" applyBorder="1" applyAlignment="1">
      <alignment horizontal="center" vertical="center" wrapText="1"/>
    </xf>
    <xf numFmtId="178" fontId="4" fillId="0" borderId="0" xfId="3" applyNumberFormat="1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top" wrapText="1"/>
    </xf>
    <xf numFmtId="176" fontId="8" fillId="4" borderId="1" xfId="1" applyNumberFormat="1" applyFont="1" applyFill="1" applyBorder="1" applyAlignment="1">
      <alignment vertical="center"/>
    </xf>
    <xf numFmtId="178" fontId="8" fillId="5" borderId="1" xfId="1" applyNumberFormat="1" applyFont="1" applyFill="1" applyBorder="1" applyAlignment="1">
      <alignment horizontal="center" vertical="center"/>
    </xf>
    <xf numFmtId="178" fontId="8" fillId="6" borderId="1" xfId="1" applyNumberFormat="1" applyFont="1" applyFill="1" applyBorder="1" applyAlignment="1">
      <alignment horizontal="center" vertical="center"/>
    </xf>
    <xf numFmtId="176" fontId="8" fillId="4" borderId="1" xfId="1" applyNumberFormat="1" applyFont="1" applyFill="1" applyBorder="1" applyAlignment="1">
      <alignment horizontal="center" vertical="center"/>
    </xf>
    <xf numFmtId="178" fontId="8" fillId="7" borderId="1" xfId="1" applyNumberFormat="1" applyFont="1" applyFill="1" applyBorder="1" applyAlignment="1">
      <alignment horizontal="center" vertical="center"/>
    </xf>
    <xf numFmtId="177" fontId="8" fillId="3" borderId="1" xfId="2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176" fontId="8" fillId="3" borderId="1" xfId="2" applyNumberFormat="1" applyFont="1" applyFill="1" applyBorder="1" applyAlignment="1">
      <alignment horizontal="center" vertical="center" shrinkToFit="1"/>
    </xf>
    <xf numFmtId="176" fontId="8" fillId="4" borderId="1" xfId="2" applyNumberFormat="1" applyFont="1" applyFill="1" applyBorder="1" applyAlignment="1">
      <alignment horizontal="center" vertical="center" shrinkToFit="1"/>
    </xf>
    <xf numFmtId="176" fontId="8" fillId="5" borderId="1" xfId="2" applyNumberFormat="1" applyFont="1" applyFill="1" applyBorder="1" applyAlignment="1">
      <alignment horizontal="center" vertical="center" shrinkToFit="1"/>
    </xf>
    <xf numFmtId="178" fontId="8" fillId="3" borderId="1" xfId="2" applyNumberFormat="1" applyFont="1" applyFill="1" applyBorder="1" applyAlignment="1">
      <alignment horizontal="center" vertical="center" shrinkToFit="1"/>
    </xf>
    <xf numFmtId="0" fontId="4" fillId="0" borderId="1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left" vertical="center" wrapText="1"/>
    </xf>
    <xf numFmtId="179" fontId="4" fillId="0" borderId="1" xfId="2" applyNumberFormat="1" applyFont="1" applyBorder="1" applyAlignment="1">
      <alignment horizontal="left"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</cellXfs>
  <cellStyles count="10">
    <cellStyle name="一般" xfId="0" builtinId="0"/>
    <cellStyle name="一般 2 2" xfId="4"/>
    <cellStyle name="一般 3 2" xfId="5"/>
    <cellStyle name="一般 4" xfId="6"/>
    <cellStyle name="一般_0_103年度村里校運動會核定學校(已收文者) 2" xfId="2"/>
    <cellStyle name="一般_93學年教育員額編制表-估算 2" xfId="3"/>
    <cellStyle name="千分位" xfId="1" builtinId="3"/>
    <cellStyle name="千分位 2" xfId="7"/>
    <cellStyle name="千分位 2 2" xfId="8"/>
    <cellStyle name="千分位[0] 2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J85"/>
  <sheetViews>
    <sheetView tabSelected="1" zoomScale="120" zoomScaleNormal="12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79" sqref="F3:F79"/>
    </sheetView>
  </sheetViews>
  <sheetFormatPr defaultColWidth="9" defaultRowHeight="16.5"/>
  <cols>
    <col min="1" max="1" width="4.5" style="1" customWidth="1"/>
    <col min="2" max="2" width="9.75" style="6" customWidth="1"/>
    <col min="3" max="3" width="32.125" style="6" customWidth="1"/>
    <col min="4" max="4" width="10.625" style="6" customWidth="1"/>
    <col min="5" max="5" width="10.625" style="7" customWidth="1"/>
    <col min="6" max="6" width="15.5" style="6" customWidth="1"/>
    <col min="7" max="7" width="7.625" style="6" hidden="1" customWidth="1"/>
    <col min="8" max="8" width="1.625" style="6" hidden="1" customWidth="1"/>
    <col min="9" max="16384" width="9" style="1"/>
  </cols>
  <sheetData>
    <row r="1" spans="1:8" ht="24.6" customHeight="1">
      <c r="A1" s="38" t="s">
        <v>71</v>
      </c>
      <c r="B1" s="38"/>
      <c r="C1" s="38"/>
      <c r="D1" s="38"/>
      <c r="E1" s="38"/>
      <c r="F1" s="38"/>
      <c r="G1" s="38"/>
      <c r="H1" s="38"/>
    </row>
    <row r="2" spans="1:8" s="15" customFormat="1" ht="82.5">
      <c r="A2" s="4" t="s">
        <v>0</v>
      </c>
      <c r="B2" s="2" t="s">
        <v>1</v>
      </c>
      <c r="C2" s="13" t="s">
        <v>76</v>
      </c>
      <c r="D2" s="13" t="s">
        <v>77</v>
      </c>
      <c r="E2" s="13" t="s">
        <v>78</v>
      </c>
      <c r="F2" s="14" t="s">
        <v>81</v>
      </c>
      <c r="G2" s="13" t="s">
        <v>79</v>
      </c>
      <c r="H2" s="13" t="s">
        <v>80</v>
      </c>
    </row>
    <row r="3" spans="1:8" ht="30" customHeight="1">
      <c r="A3" s="3">
        <v>1</v>
      </c>
      <c r="B3" s="8" t="s">
        <v>3</v>
      </c>
      <c r="C3" s="32" t="s">
        <v>101</v>
      </c>
      <c r="D3" s="16">
        <v>476</v>
      </c>
      <c r="E3" s="16">
        <v>155</v>
      </c>
      <c r="F3" s="21">
        <f>50*E3</f>
        <v>7750</v>
      </c>
      <c r="G3" s="22">
        <f>D3-E3</f>
        <v>321</v>
      </c>
      <c r="H3" s="23">
        <f>D3-E3</f>
        <v>321</v>
      </c>
    </row>
    <row r="4" spans="1:8" ht="30" customHeight="1">
      <c r="A4" s="3">
        <v>2</v>
      </c>
      <c r="B4" s="8" t="s">
        <v>112</v>
      </c>
      <c r="C4" s="32" t="s">
        <v>113</v>
      </c>
      <c r="D4" s="16">
        <v>1561</v>
      </c>
      <c r="E4" s="16">
        <v>521</v>
      </c>
      <c r="F4" s="21">
        <f t="shared" ref="F4" si="0">50*E4</f>
        <v>26050</v>
      </c>
      <c r="G4" s="22"/>
      <c r="H4" s="23"/>
    </row>
    <row r="5" spans="1:8" ht="30" customHeight="1">
      <c r="A5" s="3">
        <v>3</v>
      </c>
      <c r="B5" s="8" t="s">
        <v>4</v>
      </c>
      <c r="C5" s="33" t="s">
        <v>166</v>
      </c>
      <c r="D5" s="16">
        <v>320</v>
      </c>
      <c r="E5" s="16">
        <v>474</v>
      </c>
      <c r="F5" s="21">
        <f t="shared" ref="F5:F11" si="1">50*E5</f>
        <v>23700</v>
      </c>
      <c r="G5" s="22">
        <f t="shared" ref="G5:G11" si="2">D5-E5</f>
        <v>-154</v>
      </c>
      <c r="H5" s="23">
        <f t="shared" ref="H5:H11" si="3">D5-E5</f>
        <v>-154</v>
      </c>
    </row>
    <row r="6" spans="1:8" ht="30" customHeight="1">
      <c r="A6" s="3">
        <v>4</v>
      </c>
      <c r="B6" s="8" t="s">
        <v>129</v>
      </c>
      <c r="C6" s="32" t="s">
        <v>130</v>
      </c>
      <c r="D6" s="16">
        <v>241</v>
      </c>
      <c r="E6" s="16">
        <v>152</v>
      </c>
      <c r="F6" s="21">
        <f t="shared" si="1"/>
        <v>7600</v>
      </c>
      <c r="G6" s="22"/>
      <c r="H6" s="23"/>
    </row>
    <row r="7" spans="1:8" ht="30" customHeight="1">
      <c r="A7" s="3">
        <v>5</v>
      </c>
      <c r="B7" s="8" t="s">
        <v>5</v>
      </c>
      <c r="C7" s="32" t="s">
        <v>83</v>
      </c>
      <c r="D7" s="16">
        <v>85</v>
      </c>
      <c r="E7" s="16">
        <v>54</v>
      </c>
      <c r="F7" s="21">
        <f t="shared" si="1"/>
        <v>2700</v>
      </c>
      <c r="G7" s="22">
        <f t="shared" si="2"/>
        <v>31</v>
      </c>
      <c r="H7" s="23">
        <f t="shared" si="3"/>
        <v>31</v>
      </c>
    </row>
    <row r="8" spans="1:8" ht="30" customHeight="1">
      <c r="A8" s="3">
        <v>6</v>
      </c>
      <c r="B8" s="8" t="s">
        <v>6</v>
      </c>
      <c r="C8" s="33" t="s">
        <v>139</v>
      </c>
      <c r="D8" s="16">
        <v>54</v>
      </c>
      <c r="E8" s="16">
        <v>92</v>
      </c>
      <c r="F8" s="21">
        <f t="shared" si="1"/>
        <v>4600</v>
      </c>
      <c r="G8" s="22">
        <f t="shared" si="2"/>
        <v>-38</v>
      </c>
      <c r="H8" s="23">
        <f t="shared" si="3"/>
        <v>-38</v>
      </c>
    </row>
    <row r="9" spans="1:8" ht="30" customHeight="1">
      <c r="A9" s="3">
        <v>7</v>
      </c>
      <c r="B9" s="8" t="s">
        <v>72</v>
      </c>
      <c r="C9" s="32" t="s">
        <v>84</v>
      </c>
      <c r="D9" s="16">
        <v>26</v>
      </c>
      <c r="E9" s="16">
        <v>16</v>
      </c>
      <c r="F9" s="21">
        <f t="shared" si="1"/>
        <v>800</v>
      </c>
      <c r="G9" s="22"/>
      <c r="H9" s="23"/>
    </row>
    <row r="10" spans="1:8" ht="30" customHeight="1">
      <c r="A10" s="3">
        <v>8</v>
      </c>
      <c r="B10" s="8" t="s">
        <v>7</v>
      </c>
      <c r="C10" s="35" t="s">
        <v>165</v>
      </c>
      <c r="D10" s="16">
        <v>132</v>
      </c>
      <c r="E10" s="16">
        <v>147</v>
      </c>
      <c r="F10" s="21">
        <f t="shared" si="1"/>
        <v>7350</v>
      </c>
      <c r="G10" s="22">
        <f t="shared" si="2"/>
        <v>-15</v>
      </c>
      <c r="H10" s="23">
        <f t="shared" si="3"/>
        <v>-15</v>
      </c>
    </row>
    <row r="11" spans="1:8" ht="30" customHeight="1">
      <c r="A11" s="3">
        <v>9</v>
      </c>
      <c r="B11" s="8" t="s">
        <v>8</v>
      </c>
      <c r="C11" s="32" t="s">
        <v>163</v>
      </c>
      <c r="D11" s="16">
        <v>52</v>
      </c>
      <c r="E11" s="16">
        <v>33</v>
      </c>
      <c r="F11" s="21">
        <f t="shared" si="1"/>
        <v>1650</v>
      </c>
      <c r="G11" s="22">
        <f t="shared" si="2"/>
        <v>19</v>
      </c>
      <c r="H11" s="23">
        <f t="shared" si="3"/>
        <v>19</v>
      </c>
    </row>
    <row r="12" spans="1:8" ht="50.25" customHeight="1">
      <c r="A12" s="3">
        <v>10</v>
      </c>
      <c r="B12" s="8" t="s">
        <v>9</v>
      </c>
      <c r="C12" s="33" t="s">
        <v>126</v>
      </c>
      <c r="D12" s="16">
        <v>185</v>
      </c>
      <c r="E12" s="16">
        <v>185</v>
      </c>
      <c r="F12" s="24">
        <f>45*E12</f>
        <v>8325</v>
      </c>
      <c r="G12" s="22">
        <f>45-11</f>
        <v>34</v>
      </c>
      <c r="H12" s="23">
        <f>45-11</f>
        <v>34</v>
      </c>
    </row>
    <row r="13" spans="1:8" ht="30" customHeight="1">
      <c r="A13" s="3">
        <v>11</v>
      </c>
      <c r="B13" s="9" t="s">
        <v>10</v>
      </c>
      <c r="C13" s="32" t="s">
        <v>133</v>
      </c>
      <c r="D13" s="16">
        <v>1426</v>
      </c>
      <c r="E13" s="16">
        <v>521</v>
      </c>
      <c r="F13" s="24">
        <f t="shared" ref="F13:F74" si="4">45*E13</f>
        <v>23445</v>
      </c>
      <c r="G13" s="22">
        <f>D13-E13</f>
        <v>905</v>
      </c>
      <c r="H13" s="25">
        <f>D13-E13</f>
        <v>905</v>
      </c>
    </row>
    <row r="14" spans="1:8" ht="30" customHeight="1">
      <c r="A14" s="3">
        <v>12</v>
      </c>
      <c r="B14" s="9" t="s">
        <v>11</v>
      </c>
      <c r="C14" s="33" t="s">
        <v>82</v>
      </c>
      <c r="D14" s="16">
        <v>490</v>
      </c>
      <c r="E14" s="16">
        <v>408</v>
      </c>
      <c r="F14" s="24">
        <f t="shared" si="4"/>
        <v>18360</v>
      </c>
      <c r="G14" s="22">
        <f t="shared" ref="G14:G75" si="5">D14-E14</f>
        <v>82</v>
      </c>
      <c r="H14" s="25">
        <f t="shared" ref="H14:H75" si="6">D14-E14</f>
        <v>82</v>
      </c>
    </row>
    <row r="15" spans="1:8" ht="51" customHeight="1">
      <c r="A15" s="3">
        <v>13</v>
      </c>
      <c r="B15" s="9" t="s">
        <v>12</v>
      </c>
      <c r="C15" s="33" t="s">
        <v>103</v>
      </c>
      <c r="D15" s="16">
        <v>945</v>
      </c>
      <c r="E15" s="16">
        <v>853</v>
      </c>
      <c r="F15" s="24">
        <f t="shared" si="4"/>
        <v>38385</v>
      </c>
      <c r="G15" s="22">
        <f t="shared" si="5"/>
        <v>92</v>
      </c>
      <c r="H15" s="25">
        <f t="shared" si="6"/>
        <v>92</v>
      </c>
    </row>
    <row r="16" spans="1:8" ht="30" customHeight="1">
      <c r="A16" s="3">
        <v>14</v>
      </c>
      <c r="B16" s="9" t="s">
        <v>13</v>
      </c>
      <c r="C16" s="32" t="s">
        <v>117</v>
      </c>
      <c r="D16" s="16">
        <v>75</v>
      </c>
      <c r="E16" s="16">
        <v>75</v>
      </c>
      <c r="F16" s="24">
        <f t="shared" si="4"/>
        <v>3375</v>
      </c>
      <c r="G16" s="22">
        <f t="shared" si="5"/>
        <v>0</v>
      </c>
      <c r="H16" s="25">
        <f t="shared" si="6"/>
        <v>0</v>
      </c>
    </row>
    <row r="17" spans="1:8" ht="30" customHeight="1">
      <c r="A17" s="3">
        <v>15</v>
      </c>
      <c r="B17" s="9" t="s">
        <v>14</v>
      </c>
      <c r="C17" s="33" t="s">
        <v>132</v>
      </c>
      <c r="D17" s="16">
        <v>120</v>
      </c>
      <c r="E17" s="16">
        <v>120</v>
      </c>
      <c r="F17" s="24">
        <f t="shared" si="4"/>
        <v>5400</v>
      </c>
      <c r="G17" s="22">
        <f t="shared" si="5"/>
        <v>0</v>
      </c>
      <c r="H17" s="25">
        <f t="shared" si="6"/>
        <v>0</v>
      </c>
    </row>
    <row r="18" spans="1:8" ht="30" customHeight="1">
      <c r="A18" s="3">
        <v>16</v>
      </c>
      <c r="B18" s="9" t="s">
        <v>15</v>
      </c>
      <c r="C18" s="32" t="s">
        <v>127</v>
      </c>
      <c r="D18" s="16">
        <v>290</v>
      </c>
      <c r="E18" s="16">
        <v>290</v>
      </c>
      <c r="F18" s="24">
        <f t="shared" si="4"/>
        <v>13050</v>
      </c>
      <c r="G18" s="22">
        <f t="shared" si="5"/>
        <v>0</v>
      </c>
      <c r="H18" s="25">
        <f t="shared" si="6"/>
        <v>0</v>
      </c>
    </row>
    <row r="19" spans="1:8" ht="30" customHeight="1">
      <c r="A19" s="3">
        <v>17</v>
      </c>
      <c r="B19" s="9" t="s">
        <v>16</v>
      </c>
      <c r="C19" s="33" t="s">
        <v>118</v>
      </c>
      <c r="D19" s="16">
        <v>446</v>
      </c>
      <c r="E19" s="16">
        <v>299</v>
      </c>
      <c r="F19" s="24">
        <f t="shared" si="4"/>
        <v>13455</v>
      </c>
      <c r="G19" s="22">
        <f t="shared" si="5"/>
        <v>147</v>
      </c>
      <c r="H19" s="25">
        <f t="shared" si="6"/>
        <v>147</v>
      </c>
    </row>
    <row r="20" spans="1:8" ht="30" customHeight="1">
      <c r="A20" s="3">
        <v>18</v>
      </c>
      <c r="B20" s="9" t="s">
        <v>17</v>
      </c>
      <c r="C20" s="32" t="s">
        <v>94</v>
      </c>
      <c r="D20" s="16">
        <v>125</v>
      </c>
      <c r="E20" s="16">
        <v>119</v>
      </c>
      <c r="F20" s="24">
        <f t="shared" si="4"/>
        <v>5355</v>
      </c>
      <c r="G20" s="22">
        <f t="shared" si="5"/>
        <v>6</v>
      </c>
      <c r="H20" s="25">
        <f t="shared" si="6"/>
        <v>6</v>
      </c>
    </row>
    <row r="21" spans="1:8" ht="30" customHeight="1">
      <c r="A21" s="3">
        <v>19</v>
      </c>
      <c r="B21" s="9" t="s">
        <v>18</v>
      </c>
      <c r="C21" s="33" t="s">
        <v>99</v>
      </c>
      <c r="D21" s="16">
        <v>569</v>
      </c>
      <c r="E21" s="16">
        <v>429</v>
      </c>
      <c r="F21" s="24">
        <f t="shared" si="4"/>
        <v>19305</v>
      </c>
      <c r="G21" s="22">
        <f t="shared" si="5"/>
        <v>140</v>
      </c>
      <c r="H21" s="25">
        <f t="shared" si="6"/>
        <v>140</v>
      </c>
    </row>
    <row r="22" spans="1:8" ht="30" customHeight="1">
      <c r="A22" s="3">
        <v>20</v>
      </c>
      <c r="B22" s="9" t="s">
        <v>19</v>
      </c>
      <c r="C22" s="32" t="s">
        <v>100</v>
      </c>
      <c r="D22" s="16">
        <v>28</v>
      </c>
      <c r="E22" s="16">
        <v>28</v>
      </c>
      <c r="F22" s="24">
        <f t="shared" si="4"/>
        <v>1260</v>
      </c>
      <c r="G22" s="22">
        <f t="shared" si="5"/>
        <v>0</v>
      </c>
      <c r="H22" s="25">
        <f t="shared" si="6"/>
        <v>0</v>
      </c>
    </row>
    <row r="23" spans="1:8" ht="30" customHeight="1">
      <c r="A23" s="3">
        <v>21</v>
      </c>
      <c r="B23" s="9" t="s">
        <v>20</v>
      </c>
      <c r="C23" s="33" t="s">
        <v>136</v>
      </c>
      <c r="D23" s="16">
        <v>408</v>
      </c>
      <c r="E23" s="16">
        <v>222</v>
      </c>
      <c r="F23" s="24">
        <f t="shared" si="4"/>
        <v>9990</v>
      </c>
      <c r="G23" s="22">
        <f t="shared" si="5"/>
        <v>186</v>
      </c>
      <c r="H23" s="25">
        <f t="shared" si="6"/>
        <v>186</v>
      </c>
    </row>
    <row r="24" spans="1:8" ht="30" customHeight="1">
      <c r="A24" s="3">
        <v>22</v>
      </c>
      <c r="B24" s="9" t="s">
        <v>21</v>
      </c>
      <c r="C24" s="33" t="s">
        <v>131</v>
      </c>
      <c r="D24" s="16">
        <v>71</v>
      </c>
      <c r="E24" s="16">
        <v>139</v>
      </c>
      <c r="F24" s="24">
        <f t="shared" si="4"/>
        <v>6255</v>
      </c>
      <c r="G24" s="22">
        <f t="shared" si="5"/>
        <v>-68</v>
      </c>
      <c r="H24" s="25">
        <f t="shared" si="6"/>
        <v>-68</v>
      </c>
    </row>
    <row r="25" spans="1:8" ht="30" customHeight="1">
      <c r="A25" s="3">
        <v>23</v>
      </c>
      <c r="B25" s="9" t="s">
        <v>22</v>
      </c>
      <c r="C25" s="32" t="s">
        <v>85</v>
      </c>
      <c r="D25" s="16">
        <v>75</v>
      </c>
      <c r="E25" s="16">
        <v>75</v>
      </c>
      <c r="F25" s="24">
        <f t="shared" si="4"/>
        <v>3375</v>
      </c>
      <c r="G25" s="22">
        <f t="shared" si="5"/>
        <v>0</v>
      </c>
      <c r="H25" s="25">
        <f t="shared" si="6"/>
        <v>0</v>
      </c>
    </row>
    <row r="26" spans="1:8" ht="30" customHeight="1">
      <c r="A26" s="3">
        <v>24</v>
      </c>
      <c r="B26" s="9" t="s">
        <v>23</v>
      </c>
      <c r="C26" s="32" t="s">
        <v>160</v>
      </c>
      <c r="D26" s="16">
        <v>222</v>
      </c>
      <c r="E26" s="16">
        <v>191</v>
      </c>
      <c r="F26" s="24">
        <f t="shared" si="4"/>
        <v>8595</v>
      </c>
      <c r="G26" s="22">
        <f t="shared" si="5"/>
        <v>31</v>
      </c>
      <c r="H26" s="25">
        <f t="shared" si="6"/>
        <v>31</v>
      </c>
    </row>
    <row r="27" spans="1:8" ht="30" customHeight="1">
      <c r="A27" s="3">
        <v>25</v>
      </c>
      <c r="B27" s="9" t="s">
        <v>24</v>
      </c>
      <c r="C27" s="33" t="s">
        <v>125</v>
      </c>
      <c r="D27" s="16">
        <v>821</v>
      </c>
      <c r="E27" s="16">
        <v>827</v>
      </c>
      <c r="F27" s="24">
        <f t="shared" si="4"/>
        <v>37215</v>
      </c>
      <c r="G27" s="22">
        <f t="shared" si="5"/>
        <v>-6</v>
      </c>
      <c r="H27" s="25">
        <f t="shared" si="6"/>
        <v>-6</v>
      </c>
    </row>
    <row r="28" spans="1:8" ht="30" customHeight="1">
      <c r="A28" s="3">
        <v>26</v>
      </c>
      <c r="B28" s="9" t="s">
        <v>25</v>
      </c>
      <c r="C28" s="33" t="s">
        <v>107</v>
      </c>
      <c r="D28" s="16">
        <v>788</v>
      </c>
      <c r="E28" s="16">
        <v>379</v>
      </c>
      <c r="F28" s="24">
        <f t="shared" si="4"/>
        <v>17055</v>
      </c>
      <c r="G28" s="22">
        <f t="shared" si="5"/>
        <v>409</v>
      </c>
      <c r="H28" s="25">
        <f t="shared" si="6"/>
        <v>409</v>
      </c>
    </row>
    <row r="29" spans="1:8" ht="30" customHeight="1">
      <c r="A29" s="3">
        <v>27</v>
      </c>
      <c r="B29" s="9" t="s">
        <v>26</v>
      </c>
      <c r="C29" s="32" t="s">
        <v>105</v>
      </c>
      <c r="D29" s="16">
        <v>73</v>
      </c>
      <c r="E29" s="16">
        <v>59</v>
      </c>
      <c r="F29" s="24">
        <f t="shared" si="4"/>
        <v>2655</v>
      </c>
      <c r="G29" s="22">
        <f t="shared" si="5"/>
        <v>14</v>
      </c>
      <c r="H29" s="25">
        <f t="shared" si="6"/>
        <v>14</v>
      </c>
    </row>
    <row r="30" spans="1:8" ht="30" customHeight="1">
      <c r="A30" s="3">
        <v>28</v>
      </c>
      <c r="B30" s="9" t="s">
        <v>27</v>
      </c>
      <c r="C30" s="33" t="s">
        <v>148</v>
      </c>
      <c r="D30" s="16">
        <v>268</v>
      </c>
      <c r="E30" s="16">
        <v>214</v>
      </c>
      <c r="F30" s="24">
        <f t="shared" si="4"/>
        <v>9630</v>
      </c>
      <c r="G30" s="22">
        <f t="shared" si="5"/>
        <v>54</v>
      </c>
      <c r="H30" s="25">
        <f t="shared" si="6"/>
        <v>54</v>
      </c>
    </row>
    <row r="31" spans="1:8" ht="30" customHeight="1">
      <c r="A31" s="3">
        <v>29</v>
      </c>
      <c r="B31" s="9" t="s">
        <v>28</v>
      </c>
      <c r="C31" s="32" t="s">
        <v>102</v>
      </c>
      <c r="D31" s="16">
        <v>81</v>
      </c>
      <c r="E31" s="16">
        <v>70</v>
      </c>
      <c r="F31" s="24">
        <f t="shared" si="4"/>
        <v>3150</v>
      </c>
      <c r="G31" s="22">
        <f t="shared" si="5"/>
        <v>11</v>
      </c>
      <c r="H31" s="25">
        <f t="shared" si="6"/>
        <v>11</v>
      </c>
    </row>
    <row r="32" spans="1:8" ht="30" customHeight="1">
      <c r="A32" s="3">
        <v>30</v>
      </c>
      <c r="B32" s="9" t="s">
        <v>29</v>
      </c>
      <c r="C32" s="33" t="s">
        <v>146</v>
      </c>
      <c r="D32" s="16">
        <v>233</v>
      </c>
      <c r="E32" s="16">
        <v>184</v>
      </c>
      <c r="F32" s="24">
        <f t="shared" si="4"/>
        <v>8280</v>
      </c>
      <c r="G32" s="22">
        <f t="shared" si="5"/>
        <v>49</v>
      </c>
      <c r="H32" s="25">
        <f t="shared" si="6"/>
        <v>49</v>
      </c>
    </row>
    <row r="33" spans="1:8" ht="45" customHeight="1">
      <c r="A33" s="3">
        <v>31</v>
      </c>
      <c r="B33" s="9" t="s">
        <v>30</v>
      </c>
      <c r="C33" s="33" t="s">
        <v>164</v>
      </c>
      <c r="D33" s="16">
        <v>316</v>
      </c>
      <c r="E33" s="16">
        <v>316</v>
      </c>
      <c r="F33" s="24">
        <f t="shared" si="4"/>
        <v>14220</v>
      </c>
      <c r="G33" s="22">
        <f t="shared" si="5"/>
        <v>0</v>
      </c>
      <c r="H33" s="25">
        <f t="shared" si="6"/>
        <v>0</v>
      </c>
    </row>
    <row r="34" spans="1:8" ht="30" customHeight="1">
      <c r="A34" s="3">
        <v>32</v>
      </c>
      <c r="B34" s="9" t="s">
        <v>31</v>
      </c>
      <c r="C34" s="32" t="s">
        <v>86</v>
      </c>
      <c r="D34" s="16">
        <v>38</v>
      </c>
      <c r="E34" s="16">
        <v>38</v>
      </c>
      <c r="F34" s="24">
        <f t="shared" si="4"/>
        <v>1710</v>
      </c>
      <c r="G34" s="22">
        <f t="shared" si="5"/>
        <v>0</v>
      </c>
      <c r="H34" s="25">
        <f t="shared" si="6"/>
        <v>0</v>
      </c>
    </row>
    <row r="35" spans="1:8" ht="30" customHeight="1">
      <c r="A35" s="3">
        <v>33</v>
      </c>
      <c r="B35" s="9" t="s">
        <v>32</v>
      </c>
      <c r="C35" s="32" t="s">
        <v>87</v>
      </c>
      <c r="D35" s="16">
        <v>80</v>
      </c>
      <c r="E35" s="16">
        <v>80</v>
      </c>
      <c r="F35" s="24">
        <f t="shared" si="4"/>
        <v>3600</v>
      </c>
      <c r="G35" s="22">
        <f t="shared" si="5"/>
        <v>0</v>
      </c>
      <c r="H35" s="25">
        <f t="shared" si="6"/>
        <v>0</v>
      </c>
    </row>
    <row r="36" spans="1:8" ht="30" customHeight="1">
      <c r="A36" s="3">
        <v>34</v>
      </c>
      <c r="B36" s="9" t="s">
        <v>33</v>
      </c>
      <c r="C36" s="32" t="s">
        <v>104</v>
      </c>
      <c r="D36" s="16">
        <v>75</v>
      </c>
      <c r="E36" s="16">
        <v>75</v>
      </c>
      <c r="F36" s="24">
        <f t="shared" si="4"/>
        <v>3375</v>
      </c>
      <c r="G36" s="22">
        <f t="shared" si="5"/>
        <v>0</v>
      </c>
      <c r="H36" s="25">
        <f t="shared" si="6"/>
        <v>0</v>
      </c>
    </row>
    <row r="37" spans="1:8" ht="30" customHeight="1">
      <c r="A37" s="3">
        <v>35</v>
      </c>
      <c r="B37" s="9" t="s">
        <v>140</v>
      </c>
      <c r="C37" s="33" t="s">
        <v>141</v>
      </c>
      <c r="D37" s="16">
        <v>133</v>
      </c>
      <c r="E37" s="16">
        <v>89</v>
      </c>
      <c r="F37" s="24">
        <f t="shared" si="4"/>
        <v>4005</v>
      </c>
      <c r="G37" s="22">
        <f t="shared" si="5"/>
        <v>44</v>
      </c>
      <c r="H37" s="25">
        <f t="shared" si="6"/>
        <v>44</v>
      </c>
    </row>
    <row r="38" spans="1:8" ht="30" customHeight="1">
      <c r="A38" s="3">
        <v>36</v>
      </c>
      <c r="B38" s="9" t="s">
        <v>34</v>
      </c>
      <c r="C38" s="32" t="s">
        <v>138</v>
      </c>
      <c r="D38" s="16">
        <v>127</v>
      </c>
      <c r="E38" s="16">
        <v>127</v>
      </c>
      <c r="F38" s="24">
        <f t="shared" si="4"/>
        <v>5715</v>
      </c>
      <c r="G38" s="22">
        <f t="shared" si="5"/>
        <v>0</v>
      </c>
      <c r="H38" s="25">
        <f t="shared" si="6"/>
        <v>0</v>
      </c>
    </row>
    <row r="39" spans="1:8" ht="30" customHeight="1">
      <c r="A39" s="3">
        <v>37</v>
      </c>
      <c r="B39" s="9" t="s">
        <v>35</v>
      </c>
      <c r="C39" s="32" t="s">
        <v>120</v>
      </c>
      <c r="D39" s="16">
        <v>27</v>
      </c>
      <c r="E39" s="16">
        <v>27</v>
      </c>
      <c r="F39" s="24">
        <f t="shared" si="4"/>
        <v>1215</v>
      </c>
      <c r="G39" s="22">
        <f t="shared" si="5"/>
        <v>0</v>
      </c>
      <c r="H39" s="25">
        <f t="shared" si="6"/>
        <v>0</v>
      </c>
    </row>
    <row r="40" spans="1:8" ht="30" customHeight="1">
      <c r="A40" s="3">
        <v>38</v>
      </c>
      <c r="B40" s="9" t="s">
        <v>73</v>
      </c>
      <c r="C40" s="32" t="s">
        <v>88</v>
      </c>
      <c r="D40" s="16">
        <v>30</v>
      </c>
      <c r="E40" s="16">
        <v>30</v>
      </c>
      <c r="F40" s="24">
        <f>45*E40</f>
        <v>1350</v>
      </c>
      <c r="G40" s="22"/>
      <c r="H40" s="25"/>
    </row>
    <row r="41" spans="1:8" ht="30" customHeight="1">
      <c r="A41" s="3">
        <v>39</v>
      </c>
      <c r="B41" s="9" t="s">
        <v>150</v>
      </c>
      <c r="C41" s="32" t="s">
        <v>151</v>
      </c>
      <c r="D41" s="16">
        <v>30</v>
      </c>
      <c r="E41" s="16">
        <v>13</v>
      </c>
      <c r="F41" s="24">
        <f>45*E41</f>
        <v>585</v>
      </c>
      <c r="G41" s="22"/>
      <c r="H41" s="25"/>
    </row>
    <row r="42" spans="1:8" ht="30" customHeight="1">
      <c r="A42" s="3">
        <v>40</v>
      </c>
      <c r="B42" s="10" t="s">
        <v>36</v>
      </c>
      <c r="C42" s="32" t="s">
        <v>119</v>
      </c>
      <c r="D42" s="16">
        <v>176</v>
      </c>
      <c r="E42" s="16">
        <v>176</v>
      </c>
      <c r="F42" s="24">
        <f t="shared" si="4"/>
        <v>7920</v>
      </c>
      <c r="G42" s="22">
        <f t="shared" si="5"/>
        <v>0</v>
      </c>
      <c r="H42" s="25">
        <f t="shared" si="6"/>
        <v>0</v>
      </c>
    </row>
    <row r="43" spans="1:8" ht="30" customHeight="1">
      <c r="A43" s="3">
        <v>41</v>
      </c>
      <c r="B43" s="9" t="s">
        <v>37</v>
      </c>
      <c r="C43" s="32" t="s">
        <v>106</v>
      </c>
      <c r="D43" s="16">
        <v>38</v>
      </c>
      <c r="E43" s="16">
        <v>38</v>
      </c>
      <c r="F43" s="24">
        <f t="shared" si="4"/>
        <v>1710</v>
      </c>
      <c r="G43" s="22">
        <f t="shared" si="5"/>
        <v>0</v>
      </c>
      <c r="H43" s="25">
        <f t="shared" si="6"/>
        <v>0</v>
      </c>
    </row>
    <row r="44" spans="1:8" ht="30" customHeight="1">
      <c r="A44" s="3">
        <v>42</v>
      </c>
      <c r="B44" s="9" t="s">
        <v>38</v>
      </c>
      <c r="C44" s="32" t="s">
        <v>89</v>
      </c>
      <c r="D44" s="16">
        <v>22</v>
      </c>
      <c r="E44" s="16">
        <v>22</v>
      </c>
      <c r="F44" s="24">
        <f t="shared" si="4"/>
        <v>990</v>
      </c>
      <c r="G44" s="22">
        <f t="shared" si="5"/>
        <v>0</v>
      </c>
      <c r="H44" s="25">
        <f t="shared" si="6"/>
        <v>0</v>
      </c>
    </row>
    <row r="45" spans="1:8" ht="30" customHeight="1">
      <c r="A45" s="3">
        <v>43</v>
      </c>
      <c r="B45" s="9" t="s">
        <v>39</v>
      </c>
      <c r="C45" s="32" t="s">
        <v>110</v>
      </c>
      <c r="D45" s="16">
        <v>37</v>
      </c>
      <c r="E45" s="16">
        <v>37</v>
      </c>
      <c r="F45" s="24">
        <f>45*E45</f>
        <v>1665</v>
      </c>
      <c r="G45" s="22">
        <f t="shared" si="5"/>
        <v>0</v>
      </c>
      <c r="H45" s="25">
        <f t="shared" si="6"/>
        <v>0</v>
      </c>
    </row>
    <row r="46" spans="1:8" ht="30" customHeight="1">
      <c r="A46" s="3">
        <v>44</v>
      </c>
      <c r="B46" s="9" t="s">
        <v>40</v>
      </c>
      <c r="C46" s="32" t="s">
        <v>108</v>
      </c>
      <c r="D46" s="16">
        <v>21</v>
      </c>
      <c r="E46" s="16">
        <v>21</v>
      </c>
      <c r="F46" s="24">
        <f t="shared" si="4"/>
        <v>945</v>
      </c>
      <c r="G46" s="22">
        <f t="shared" si="5"/>
        <v>0</v>
      </c>
      <c r="H46" s="25">
        <f t="shared" si="6"/>
        <v>0</v>
      </c>
    </row>
    <row r="47" spans="1:8" ht="30" customHeight="1">
      <c r="A47" s="3">
        <v>45</v>
      </c>
      <c r="B47" s="9" t="s">
        <v>41</v>
      </c>
      <c r="C47" s="32" t="s">
        <v>134</v>
      </c>
      <c r="D47" s="16">
        <v>74</v>
      </c>
      <c r="E47" s="16">
        <v>74</v>
      </c>
      <c r="F47" s="24">
        <f t="shared" si="4"/>
        <v>3330</v>
      </c>
      <c r="G47" s="22">
        <f t="shared" si="5"/>
        <v>0</v>
      </c>
      <c r="H47" s="25">
        <f t="shared" si="6"/>
        <v>0</v>
      </c>
    </row>
    <row r="48" spans="1:8" ht="30" customHeight="1">
      <c r="A48" s="3">
        <v>46</v>
      </c>
      <c r="B48" s="9" t="s">
        <v>42</v>
      </c>
      <c r="C48" s="32" t="s">
        <v>152</v>
      </c>
      <c r="D48" s="16">
        <v>144</v>
      </c>
      <c r="E48" s="16">
        <v>144</v>
      </c>
      <c r="F48" s="24">
        <f t="shared" si="4"/>
        <v>6480</v>
      </c>
      <c r="G48" s="22">
        <f t="shared" si="5"/>
        <v>0</v>
      </c>
      <c r="H48" s="25">
        <f t="shared" si="6"/>
        <v>0</v>
      </c>
    </row>
    <row r="49" spans="1:8" ht="30" customHeight="1">
      <c r="A49" s="3">
        <v>47</v>
      </c>
      <c r="B49" s="10" t="s">
        <v>43</v>
      </c>
      <c r="C49" s="33" t="s">
        <v>147</v>
      </c>
      <c r="D49" s="16">
        <v>100</v>
      </c>
      <c r="E49" s="16">
        <v>100</v>
      </c>
      <c r="F49" s="24">
        <f t="shared" si="4"/>
        <v>4500</v>
      </c>
      <c r="G49" s="22">
        <f t="shared" si="5"/>
        <v>0</v>
      </c>
      <c r="H49" s="25">
        <f t="shared" si="6"/>
        <v>0</v>
      </c>
    </row>
    <row r="50" spans="1:8" ht="30" customHeight="1">
      <c r="A50" s="3">
        <v>48</v>
      </c>
      <c r="B50" s="9" t="s">
        <v>44</v>
      </c>
      <c r="C50" s="32" t="s">
        <v>96</v>
      </c>
      <c r="D50" s="16">
        <v>112</v>
      </c>
      <c r="E50" s="16">
        <v>37</v>
      </c>
      <c r="F50" s="24">
        <f t="shared" si="4"/>
        <v>1665</v>
      </c>
      <c r="G50" s="22">
        <f t="shared" si="5"/>
        <v>75</v>
      </c>
      <c r="H50" s="25">
        <f t="shared" si="6"/>
        <v>75</v>
      </c>
    </row>
    <row r="51" spans="1:8" ht="30" customHeight="1">
      <c r="A51" s="3">
        <v>49</v>
      </c>
      <c r="B51" s="9" t="s">
        <v>45</v>
      </c>
      <c r="C51" s="32" t="s">
        <v>90</v>
      </c>
      <c r="D51" s="16">
        <v>45</v>
      </c>
      <c r="E51" s="16">
        <v>45</v>
      </c>
      <c r="F51" s="24">
        <f t="shared" si="4"/>
        <v>2025</v>
      </c>
      <c r="G51" s="22">
        <f t="shared" si="5"/>
        <v>0</v>
      </c>
      <c r="H51" s="25">
        <f t="shared" si="6"/>
        <v>0</v>
      </c>
    </row>
    <row r="52" spans="1:8" ht="30" customHeight="1">
      <c r="A52" s="3">
        <v>50</v>
      </c>
      <c r="B52" s="9" t="s">
        <v>46</v>
      </c>
      <c r="C52" s="32" t="s">
        <v>158</v>
      </c>
      <c r="D52" s="16">
        <v>29</v>
      </c>
      <c r="E52" s="16">
        <v>29</v>
      </c>
      <c r="F52" s="24">
        <f t="shared" si="4"/>
        <v>1305</v>
      </c>
      <c r="G52" s="22">
        <f t="shared" si="5"/>
        <v>0</v>
      </c>
      <c r="H52" s="25">
        <f t="shared" si="6"/>
        <v>0</v>
      </c>
    </row>
    <row r="53" spans="1:8" ht="30" customHeight="1">
      <c r="A53" s="3">
        <v>51</v>
      </c>
      <c r="B53" s="9" t="s">
        <v>47</v>
      </c>
      <c r="C53" s="32" t="s">
        <v>109</v>
      </c>
      <c r="D53" s="16">
        <v>56</v>
      </c>
      <c r="E53" s="16">
        <v>56</v>
      </c>
      <c r="F53" s="24">
        <f>45*E53</f>
        <v>2520</v>
      </c>
      <c r="G53" s="24">
        <f>45*F53</f>
        <v>113400</v>
      </c>
      <c r="H53" s="24">
        <f>45*G53</f>
        <v>5103000</v>
      </c>
    </row>
    <row r="54" spans="1:8" ht="30" customHeight="1">
      <c r="A54" s="3">
        <v>52</v>
      </c>
      <c r="B54" s="9" t="s">
        <v>74</v>
      </c>
      <c r="C54" s="32" t="s">
        <v>91</v>
      </c>
      <c r="D54" s="16">
        <v>54</v>
      </c>
      <c r="E54" s="16">
        <v>54</v>
      </c>
      <c r="F54" s="24">
        <f>45*E54</f>
        <v>2430</v>
      </c>
      <c r="G54" s="22"/>
      <c r="H54" s="25"/>
    </row>
    <row r="55" spans="1:8" ht="30" customHeight="1">
      <c r="A55" s="3">
        <v>53</v>
      </c>
      <c r="B55" s="9" t="s">
        <v>48</v>
      </c>
      <c r="C55" s="33" t="s">
        <v>135</v>
      </c>
      <c r="D55" s="16">
        <v>285</v>
      </c>
      <c r="E55" s="16">
        <v>237</v>
      </c>
      <c r="F55" s="24">
        <f t="shared" si="4"/>
        <v>10665</v>
      </c>
      <c r="G55" s="22">
        <f t="shared" si="5"/>
        <v>48</v>
      </c>
      <c r="H55" s="25">
        <f t="shared" si="6"/>
        <v>48</v>
      </c>
    </row>
    <row r="56" spans="1:8" ht="30" customHeight="1">
      <c r="A56" s="3">
        <v>54</v>
      </c>
      <c r="B56" s="9" t="s">
        <v>49</v>
      </c>
      <c r="C56" s="32" t="s">
        <v>98</v>
      </c>
      <c r="D56" s="16">
        <v>43</v>
      </c>
      <c r="E56" s="16">
        <v>43</v>
      </c>
      <c r="F56" s="24">
        <f t="shared" si="4"/>
        <v>1935</v>
      </c>
      <c r="G56" s="22">
        <f t="shared" si="5"/>
        <v>0</v>
      </c>
      <c r="H56" s="25">
        <f t="shared" si="6"/>
        <v>0</v>
      </c>
    </row>
    <row r="57" spans="1:8" ht="30" customHeight="1">
      <c r="A57" s="3">
        <v>55</v>
      </c>
      <c r="B57" s="9" t="s">
        <v>50</v>
      </c>
      <c r="C57" s="32" t="s">
        <v>145</v>
      </c>
      <c r="D57" s="16">
        <v>34</v>
      </c>
      <c r="E57" s="16">
        <v>34</v>
      </c>
      <c r="F57" s="24">
        <f t="shared" si="4"/>
        <v>1530</v>
      </c>
      <c r="G57" s="22">
        <f t="shared" si="5"/>
        <v>0</v>
      </c>
      <c r="H57" s="25">
        <f t="shared" si="6"/>
        <v>0</v>
      </c>
    </row>
    <row r="58" spans="1:8" ht="30" customHeight="1">
      <c r="A58" s="3">
        <v>56</v>
      </c>
      <c r="B58" s="9" t="s">
        <v>51</v>
      </c>
      <c r="C58" s="32" t="s">
        <v>137</v>
      </c>
      <c r="D58" s="16">
        <v>36</v>
      </c>
      <c r="E58" s="16">
        <v>36</v>
      </c>
      <c r="F58" s="24">
        <f t="shared" si="4"/>
        <v>1620</v>
      </c>
      <c r="G58" s="22">
        <f t="shared" si="5"/>
        <v>0</v>
      </c>
      <c r="H58" s="25">
        <f t="shared" si="6"/>
        <v>0</v>
      </c>
    </row>
    <row r="59" spans="1:8" ht="30" customHeight="1">
      <c r="A59" s="3">
        <v>57</v>
      </c>
      <c r="B59" s="9" t="s">
        <v>52</v>
      </c>
      <c r="C59" s="32" t="s">
        <v>114</v>
      </c>
      <c r="D59" s="16">
        <v>29</v>
      </c>
      <c r="E59" s="16">
        <v>29</v>
      </c>
      <c r="F59" s="24">
        <f t="shared" si="4"/>
        <v>1305</v>
      </c>
      <c r="G59" s="22">
        <f t="shared" si="5"/>
        <v>0</v>
      </c>
      <c r="H59" s="25">
        <f t="shared" si="6"/>
        <v>0</v>
      </c>
    </row>
    <row r="60" spans="1:8" ht="30" customHeight="1">
      <c r="A60" s="3">
        <v>58</v>
      </c>
      <c r="B60" s="9" t="s">
        <v>53</v>
      </c>
      <c r="C60" s="33" t="s">
        <v>157</v>
      </c>
      <c r="D60" s="16">
        <v>326</v>
      </c>
      <c r="E60" s="16">
        <v>271</v>
      </c>
      <c r="F60" s="24">
        <f t="shared" si="4"/>
        <v>12195</v>
      </c>
      <c r="G60" s="22">
        <f t="shared" si="5"/>
        <v>55</v>
      </c>
      <c r="H60" s="25">
        <f t="shared" si="6"/>
        <v>55</v>
      </c>
    </row>
    <row r="61" spans="1:8" ht="30" customHeight="1">
      <c r="A61" s="3">
        <v>59</v>
      </c>
      <c r="B61" s="9" t="s">
        <v>54</v>
      </c>
      <c r="C61" s="33" t="s">
        <v>156</v>
      </c>
      <c r="D61" s="16">
        <v>108</v>
      </c>
      <c r="E61" s="16">
        <v>108</v>
      </c>
      <c r="F61" s="24">
        <f t="shared" si="4"/>
        <v>4860</v>
      </c>
      <c r="G61" s="22">
        <f t="shared" si="5"/>
        <v>0</v>
      </c>
      <c r="H61" s="25">
        <f t="shared" si="6"/>
        <v>0</v>
      </c>
    </row>
    <row r="62" spans="1:8" ht="30" customHeight="1">
      <c r="A62" s="3">
        <v>60</v>
      </c>
      <c r="B62" s="9" t="s">
        <v>55</v>
      </c>
      <c r="C62" s="32" t="s">
        <v>121</v>
      </c>
      <c r="D62" s="16">
        <v>27</v>
      </c>
      <c r="E62" s="16">
        <v>27</v>
      </c>
      <c r="F62" s="24">
        <f t="shared" si="4"/>
        <v>1215</v>
      </c>
      <c r="G62" s="22">
        <f t="shared" si="5"/>
        <v>0</v>
      </c>
      <c r="H62" s="25">
        <f t="shared" si="6"/>
        <v>0</v>
      </c>
    </row>
    <row r="63" spans="1:8" ht="30" customHeight="1">
      <c r="A63" s="3">
        <v>61</v>
      </c>
      <c r="B63" s="9" t="s">
        <v>56</v>
      </c>
      <c r="C63" s="32" t="s">
        <v>111</v>
      </c>
      <c r="D63" s="16">
        <v>34</v>
      </c>
      <c r="E63" s="16">
        <v>34</v>
      </c>
      <c r="F63" s="24">
        <f t="shared" si="4"/>
        <v>1530</v>
      </c>
      <c r="G63" s="22">
        <f t="shared" si="5"/>
        <v>0</v>
      </c>
      <c r="H63" s="25">
        <f t="shared" si="6"/>
        <v>0</v>
      </c>
    </row>
    <row r="64" spans="1:8" ht="30" customHeight="1">
      <c r="A64" s="3">
        <v>62</v>
      </c>
      <c r="B64" s="9" t="s">
        <v>122</v>
      </c>
      <c r="C64" s="32" t="s">
        <v>123</v>
      </c>
      <c r="D64" s="16">
        <v>33</v>
      </c>
      <c r="E64" s="16">
        <v>33</v>
      </c>
      <c r="F64" s="24">
        <f t="shared" si="4"/>
        <v>1485</v>
      </c>
      <c r="G64" s="22"/>
      <c r="H64" s="25"/>
    </row>
    <row r="65" spans="1:8" ht="30" customHeight="1">
      <c r="A65" s="3">
        <v>63</v>
      </c>
      <c r="B65" s="9" t="s">
        <v>57</v>
      </c>
      <c r="C65" s="32" t="s">
        <v>161</v>
      </c>
      <c r="D65" s="16">
        <v>62</v>
      </c>
      <c r="E65" s="16">
        <v>62</v>
      </c>
      <c r="F65" s="24">
        <f t="shared" si="4"/>
        <v>2790</v>
      </c>
      <c r="G65" s="22">
        <f t="shared" si="5"/>
        <v>0</v>
      </c>
      <c r="H65" s="25">
        <f t="shared" si="6"/>
        <v>0</v>
      </c>
    </row>
    <row r="66" spans="1:8" ht="30" customHeight="1">
      <c r="A66" s="3">
        <v>64</v>
      </c>
      <c r="B66" s="9" t="s">
        <v>58</v>
      </c>
      <c r="C66" s="32" t="s">
        <v>149</v>
      </c>
      <c r="D66" s="16">
        <v>79</v>
      </c>
      <c r="E66" s="16">
        <v>119</v>
      </c>
      <c r="F66" s="24">
        <f t="shared" si="4"/>
        <v>5355</v>
      </c>
      <c r="G66" s="22"/>
      <c r="H66" s="25"/>
    </row>
    <row r="67" spans="1:8" ht="30" customHeight="1">
      <c r="A67" s="3">
        <v>65</v>
      </c>
      <c r="B67" s="9" t="s">
        <v>59</v>
      </c>
      <c r="C67" s="32" t="s">
        <v>128</v>
      </c>
      <c r="D67" s="16">
        <v>44</v>
      </c>
      <c r="E67" s="16">
        <v>44</v>
      </c>
      <c r="F67" s="24">
        <f t="shared" si="4"/>
        <v>1980</v>
      </c>
      <c r="G67" s="22">
        <f t="shared" si="5"/>
        <v>0</v>
      </c>
      <c r="H67" s="25">
        <f t="shared" si="6"/>
        <v>0</v>
      </c>
    </row>
    <row r="68" spans="1:8" ht="30" customHeight="1">
      <c r="A68" s="3">
        <v>66</v>
      </c>
      <c r="B68" s="9" t="s">
        <v>60</v>
      </c>
      <c r="C68" s="32" t="s">
        <v>97</v>
      </c>
      <c r="D68" s="16">
        <v>61</v>
      </c>
      <c r="E68" s="16">
        <v>61</v>
      </c>
      <c r="F68" s="24">
        <f t="shared" si="4"/>
        <v>2745</v>
      </c>
      <c r="G68" s="22">
        <f t="shared" si="5"/>
        <v>0</v>
      </c>
      <c r="H68" s="25">
        <f t="shared" si="6"/>
        <v>0</v>
      </c>
    </row>
    <row r="69" spans="1:8" ht="30" customHeight="1">
      <c r="A69" s="3">
        <v>67</v>
      </c>
      <c r="B69" s="9" t="s">
        <v>61</v>
      </c>
      <c r="C69" s="34" t="s">
        <v>159</v>
      </c>
      <c r="D69" s="16">
        <v>89</v>
      </c>
      <c r="E69" s="16">
        <v>89</v>
      </c>
      <c r="F69" s="24">
        <f t="shared" si="4"/>
        <v>4005</v>
      </c>
      <c r="G69" s="22">
        <f t="shared" si="5"/>
        <v>0</v>
      </c>
      <c r="H69" s="25">
        <f t="shared" si="6"/>
        <v>0</v>
      </c>
    </row>
    <row r="70" spans="1:8" ht="30" customHeight="1">
      <c r="A70" s="3">
        <v>68</v>
      </c>
      <c r="B70" s="9" t="s">
        <v>62</v>
      </c>
      <c r="C70" s="32" t="s">
        <v>144</v>
      </c>
      <c r="D70" s="16">
        <v>58</v>
      </c>
      <c r="E70" s="16">
        <v>18</v>
      </c>
      <c r="F70" s="24">
        <f t="shared" si="4"/>
        <v>810</v>
      </c>
      <c r="G70" s="22">
        <f t="shared" si="5"/>
        <v>40</v>
      </c>
      <c r="H70" s="25">
        <f t="shared" si="6"/>
        <v>40</v>
      </c>
    </row>
    <row r="71" spans="1:8" ht="30" customHeight="1">
      <c r="A71" s="3">
        <v>69</v>
      </c>
      <c r="B71" s="9" t="s">
        <v>63</v>
      </c>
      <c r="C71" s="32" t="s">
        <v>95</v>
      </c>
      <c r="D71" s="16">
        <v>30</v>
      </c>
      <c r="E71" s="16">
        <v>30</v>
      </c>
      <c r="F71" s="24">
        <f t="shared" si="4"/>
        <v>1350</v>
      </c>
      <c r="G71" s="22">
        <f t="shared" si="5"/>
        <v>0</v>
      </c>
      <c r="H71" s="25">
        <f t="shared" si="6"/>
        <v>0</v>
      </c>
    </row>
    <row r="72" spans="1:8" ht="30" customHeight="1">
      <c r="A72" s="3">
        <v>70</v>
      </c>
      <c r="B72" s="9" t="s">
        <v>64</v>
      </c>
      <c r="C72" s="32" t="s">
        <v>153</v>
      </c>
      <c r="D72" s="16">
        <v>47</v>
      </c>
      <c r="E72" s="16">
        <v>47</v>
      </c>
      <c r="F72" s="24">
        <f t="shared" si="4"/>
        <v>2115</v>
      </c>
      <c r="G72" s="22">
        <f t="shared" si="5"/>
        <v>0</v>
      </c>
      <c r="H72" s="25">
        <f t="shared" si="6"/>
        <v>0</v>
      </c>
    </row>
    <row r="73" spans="1:8" ht="30" customHeight="1">
      <c r="A73" s="3">
        <v>71</v>
      </c>
      <c r="B73" s="9" t="s">
        <v>75</v>
      </c>
      <c r="C73" s="32" t="s">
        <v>92</v>
      </c>
      <c r="D73" s="16">
        <v>38</v>
      </c>
      <c r="E73" s="16">
        <v>38</v>
      </c>
      <c r="F73" s="24">
        <f t="shared" si="4"/>
        <v>1710</v>
      </c>
      <c r="G73" s="22"/>
      <c r="H73" s="25"/>
    </row>
    <row r="74" spans="1:8" ht="30" customHeight="1">
      <c r="A74" s="3">
        <v>72</v>
      </c>
      <c r="B74" s="9" t="s">
        <v>65</v>
      </c>
      <c r="C74" s="32" t="s">
        <v>93</v>
      </c>
      <c r="D74" s="16">
        <v>45</v>
      </c>
      <c r="E74" s="16">
        <v>45</v>
      </c>
      <c r="F74" s="24">
        <f t="shared" si="4"/>
        <v>2025</v>
      </c>
      <c r="G74" s="22">
        <f t="shared" si="5"/>
        <v>0</v>
      </c>
      <c r="H74" s="25">
        <f t="shared" si="6"/>
        <v>0</v>
      </c>
    </row>
    <row r="75" spans="1:8" ht="30" customHeight="1">
      <c r="A75" s="3">
        <v>73</v>
      </c>
      <c r="B75" s="9" t="s">
        <v>66</v>
      </c>
      <c r="C75" s="33" t="s">
        <v>124</v>
      </c>
      <c r="D75" s="16">
        <v>44</v>
      </c>
      <c r="E75" s="16">
        <v>44</v>
      </c>
      <c r="F75" s="24">
        <f t="shared" ref="F75:F79" si="7">45*E75</f>
        <v>1980</v>
      </c>
      <c r="G75" s="22">
        <f t="shared" si="5"/>
        <v>0</v>
      </c>
      <c r="H75" s="25">
        <f t="shared" si="6"/>
        <v>0</v>
      </c>
    </row>
    <row r="76" spans="1:8" ht="30" customHeight="1">
      <c r="A76" s="3">
        <v>74</v>
      </c>
      <c r="B76" s="9" t="s">
        <v>154</v>
      </c>
      <c r="C76" s="32" t="s">
        <v>155</v>
      </c>
      <c r="D76" s="16">
        <v>44</v>
      </c>
      <c r="E76" s="16">
        <v>44</v>
      </c>
      <c r="F76" s="24">
        <f t="shared" si="7"/>
        <v>1980</v>
      </c>
      <c r="G76" s="22"/>
      <c r="H76" s="25"/>
    </row>
    <row r="77" spans="1:8" ht="30" customHeight="1">
      <c r="A77" s="3">
        <v>75</v>
      </c>
      <c r="B77" s="9" t="s">
        <v>115</v>
      </c>
      <c r="C77" s="32" t="s">
        <v>116</v>
      </c>
      <c r="D77" s="16">
        <v>42</v>
      </c>
      <c r="E77" s="16">
        <v>42</v>
      </c>
      <c r="F77" s="24">
        <f t="shared" si="7"/>
        <v>1890</v>
      </c>
      <c r="G77" s="22"/>
      <c r="H77" s="25"/>
    </row>
    <row r="78" spans="1:8" ht="30" customHeight="1">
      <c r="A78" s="3">
        <v>76</v>
      </c>
      <c r="B78" s="9" t="s">
        <v>142</v>
      </c>
      <c r="C78" s="32" t="s">
        <v>143</v>
      </c>
      <c r="D78" s="16">
        <v>48</v>
      </c>
      <c r="E78" s="16">
        <v>48</v>
      </c>
      <c r="F78" s="24">
        <f t="shared" si="7"/>
        <v>2160</v>
      </c>
      <c r="G78" s="22"/>
      <c r="H78" s="25"/>
    </row>
    <row r="79" spans="1:8" ht="78.75" customHeight="1">
      <c r="A79" s="3">
        <v>77</v>
      </c>
      <c r="B79" s="9" t="s">
        <v>67</v>
      </c>
      <c r="C79" s="33" t="s">
        <v>162</v>
      </c>
      <c r="D79" s="16">
        <v>397</v>
      </c>
      <c r="E79" s="16">
        <v>1093</v>
      </c>
      <c r="F79" s="24">
        <f t="shared" si="7"/>
        <v>49185</v>
      </c>
      <c r="G79" s="22">
        <f t="shared" ref="G79" si="8">D79-E79</f>
        <v>-696</v>
      </c>
      <c r="H79" s="25">
        <f t="shared" ref="H79" si="9">D79-E79</f>
        <v>-696</v>
      </c>
    </row>
    <row r="80" spans="1:8" ht="33.75" customHeight="1">
      <c r="A80" s="11"/>
      <c r="B80" s="17" t="s">
        <v>2</v>
      </c>
      <c r="C80" s="26">
        <f>COUNTA(C3:C79)-COUNTIF(C3:C79,"本年取消")</f>
        <v>77</v>
      </c>
      <c r="D80" s="27"/>
      <c r="E80" s="28">
        <f>SUM(E3:E79)</f>
        <v>11635</v>
      </c>
      <c r="F80" s="29">
        <f>SUM(F3:F79)</f>
        <v>531795</v>
      </c>
      <c r="G80" s="30">
        <f>SUM(G81:G166)</f>
        <v>0</v>
      </c>
      <c r="H80" s="31">
        <f>SUM(H81:H166)</f>
        <v>0</v>
      </c>
    </row>
    <row r="81" spans="1:10" ht="20.25" customHeight="1">
      <c r="A81" s="5"/>
      <c r="B81" s="12"/>
      <c r="C81" s="18"/>
      <c r="D81" s="19"/>
      <c r="E81" s="19"/>
      <c r="F81" s="19"/>
      <c r="G81" s="19"/>
      <c r="H81" s="19"/>
    </row>
    <row r="82" spans="1:10" ht="16.5" customHeight="1">
      <c r="B82" s="36" t="s">
        <v>68</v>
      </c>
      <c r="C82" s="36"/>
      <c r="D82" s="36"/>
      <c r="E82" s="36"/>
      <c r="F82" s="36"/>
      <c r="G82" s="36"/>
      <c r="H82" s="36"/>
      <c r="I82" s="20"/>
      <c r="J82" s="20"/>
    </row>
    <row r="83" spans="1:10" ht="21.95" customHeight="1">
      <c r="B83" s="36" t="s">
        <v>69</v>
      </c>
      <c r="C83" s="36"/>
      <c r="D83" s="36"/>
      <c r="E83" s="36"/>
      <c r="F83" s="36"/>
      <c r="G83" s="36"/>
      <c r="H83" s="36"/>
      <c r="I83" s="20"/>
      <c r="J83" s="20"/>
    </row>
    <row r="84" spans="1:10" ht="37.5" customHeight="1">
      <c r="B84" s="36" t="s">
        <v>70</v>
      </c>
      <c r="C84" s="36"/>
      <c r="D84" s="36"/>
      <c r="E84" s="36"/>
      <c r="F84" s="36"/>
      <c r="G84" s="36"/>
      <c r="H84" s="36"/>
      <c r="I84" s="20"/>
      <c r="J84" s="20"/>
    </row>
    <row r="85" spans="1:10" ht="21.95" customHeight="1">
      <c r="B85" s="37"/>
      <c r="C85" s="37"/>
      <c r="D85" s="37"/>
      <c r="E85" s="37"/>
      <c r="F85" s="37"/>
      <c r="G85" s="37"/>
      <c r="H85" s="37"/>
    </row>
  </sheetData>
  <mergeCells count="5">
    <mergeCell ref="B82:H82"/>
    <mergeCell ref="B83:H83"/>
    <mergeCell ref="B84:H84"/>
    <mergeCell ref="B85:H85"/>
    <mergeCell ref="A1:H1"/>
  </mergeCells>
  <phoneticPr fontId="2" type="noConversion"/>
  <printOptions horizontalCentered="1"/>
  <pageMargins left="0.31496062992125984" right="0.31496062992125984" top="0.39370078740157483" bottom="0.39370078740157483" header="0" footer="0.19685039370078741"/>
  <pageSetup paperSize="9" orientation="portrait" horizontalDpi="300" verticalDpi="300" r:id="rId1"/>
  <headerFooter>
    <oddFooter>&amp;C&amp;"標楷體,標準"第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107-1</vt:lpstr>
      <vt:lpstr>'107-1'!Print_Titles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梁月卿</dc:creator>
  <cp:lastModifiedBy>user</cp:lastModifiedBy>
  <cp:lastPrinted>2018-10-17T02:09:30Z</cp:lastPrinted>
  <dcterms:created xsi:type="dcterms:W3CDTF">2018-05-04T05:42:30Z</dcterms:created>
  <dcterms:modified xsi:type="dcterms:W3CDTF">2018-10-18T02:48:25Z</dcterms:modified>
</cp:coreProperties>
</file>